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Árshlutauppgjör og staðgreiðsluyfirlit til bæjarráðs\"/>
    </mc:Choice>
  </mc:AlternateContent>
  <bookViews>
    <workbookView xWindow="0" yWindow="0" windowWidth="25200" windowHeight="12180"/>
  </bookViews>
  <sheets>
    <sheet name="Janúar - desember 2015" sheetId="5" r:id="rId1"/>
  </sheets>
  <calcPr calcId="152511"/>
</workbook>
</file>

<file path=xl/calcChain.xml><?xml version="1.0" encoding="utf-8"?>
<calcChain xmlns="http://schemas.openxmlformats.org/spreadsheetml/2006/main">
  <c r="Q291" i="5" l="1"/>
  <c r="P289" i="5"/>
  <c r="O289" i="5"/>
  <c r="Q287" i="5"/>
  <c r="Q286" i="5"/>
  <c r="Q285" i="5"/>
  <c r="Q284" i="5"/>
  <c r="Q283" i="5"/>
  <c r="Q282" i="5"/>
  <c r="Q281" i="5"/>
  <c r="Q280" i="5"/>
  <c r="Q279" i="5"/>
  <c r="Q278" i="5"/>
  <c r="Q277" i="5"/>
  <c r="Q276" i="5"/>
  <c r="Q275" i="5"/>
  <c r="Q274" i="5"/>
  <c r="Q273" i="5"/>
  <c r="Q272" i="5"/>
  <c r="Q271" i="5"/>
  <c r="Q270" i="5"/>
  <c r="Q269" i="5"/>
  <c r="Q268" i="5"/>
  <c r="Q267" i="5"/>
  <c r="Q266" i="5"/>
  <c r="Q265" i="5"/>
  <c r="Q264" i="5"/>
  <c r="Q263" i="5"/>
  <c r="Q262" i="5"/>
  <c r="Q261" i="5"/>
  <c r="Q260" i="5"/>
  <c r="Q259" i="5"/>
  <c r="Q258" i="5"/>
  <c r="Q257" i="5"/>
  <c r="Q256" i="5"/>
  <c r="Q255" i="5"/>
  <c r="Q254" i="5"/>
  <c r="Q253" i="5"/>
  <c r="Q252" i="5"/>
  <c r="Q251" i="5"/>
  <c r="Q250" i="5"/>
  <c r="Q249" i="5"/>
  <c r="Q248" i="5"/>
  <c r="Q247" i="5"/>
  <c r="Q246" i="5"/>
  <c r="Q245" i="5"/>
  <c r="Q244" i="5"/>
  <c r="Q243" i="5"/>
  <c r="Q242" i="5"/>
  <c r="Q241" i="5"/>
  <c r="Q240" i="5"/>
  <c r="Q239" i="5"/>
  <c r="Q238" i="5"/>
  <c r="Q237" i="5"/>
  <c r="Q236" i="5"/>
  <c r="Q235" i="5"/>
  <c r="Q234" i="5"/>
  <c r="Q233" i="5"/>
  <c r="Q232" i="5"/>
  <c r="Q231" i="5"/>
  <c r="Q230" i="5"/>
  <c r="Q229" i="5"/>
  <c r="Q228" i="5"/>
  <c r="Q227" i="5"/>
  <c r="Q226" i="5"/>
  <c r="Q225" i="5"/>
  <c r="Q224" i="5"/>
  <c r="Q223" i="5"/>
  <c r="Q222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Q187" i="5"/>
  <c r="Q188" i="5"/>
  <c r="Q189" i="5"/>
  <c r="Q190" i="5"/>
  <c r="Q191" i="5"/>
  <c r="Q192" i="5"/>
  <c r="Q193" i="5"/>
  <c r="Q194" i="5"/>
  <c r="Q195" i="5"/>
  <c r="Q196" i="5"/>
  <c r="Q197" i="5"/>
  <c r="Q198" i="5"/>
  <c r="Q199" i="5"/>
  <c r="Q200" i="5"/>
  <c r="Q201" i="5"/>
  <c r="Q202" i="5"/>
  <c r="Q203" i="5"/>
  <c r="Q204" i="5"/>
  <c r="Q205" i="5"/>
  <c r="Q206" i="5"/>
  <c r="Q207" i="5"/>
  <c r="Q208" i="5"/>
  <c r="Q209" i="5"/>
  <c r="Q210" i="5"/>
  <c r="Q211" i="5"/>
  <c r="Q212" i="5"/>
  <c r="Q213" i="5"/>
  <c r="Q214" i="5"/>
  <c r="Q215" i="5"/>
  <c r="Q216" i="5"/>
  <c r="Q217" i="5"/>
  <c r="Q4" i="5"/>
  <c r="P220" i="5"/>
  <c r="P293" i="5" s="1"/>
  <c r="O220" i="5"/>
  <c r="Q289" i="5" l="1"/>
  <c r="O293" i="5"/>
  <c r="Q220" i="5"/>
  <c r="Q293" i="5" s="1"/>
</calcChain>
</file>

<file path=xl/sharedStrings.xml><?xml version="1.0" encoding="utf-8"?>
<sst xmlns="http://schemas.openxmlformats.org/spreadsheetml/2006/main" count="301" uniqueCount="272">
  <si>
    <t>Aðrar tekjur</t>
  </si>
  <si>
    <t>Laun og launat. gjöld</t>
  </si>
  <si>
    <t>Afskriftir</t>
  </si>
  <si>
    <t>Samtals gjöld</t>
  </si>
  <si>
    <t>SKATTTEKJUR</t>
  </si>
  <si>
    <t>Útsvör</t>
  </si>
  <si>
    <t>Fasteignaskattar</t>
  </si>
  <si>
    <t>Lóðarleiga</t>
  </si>
  <si>
    <t>FÉLAGSÞJÓNUSTA</t>
  </si>
  <si>
    <t>Fjölskyldunefnd</t>
  </si>
  <si>
    <t>Skrifstofa félagsþjónustu</t>
  </si>
  <si>
    <t>Fjárhagsaðstoð</t>
  </si>
  <si>
    <t>Niðurgreiðsla dvalargjalda</t>
  </si>
  <si>
    <t>Húsaleigubætur</t>
  </si>
  <si>
    <t>Önnur félagsleg aðstoð</t>
  </si>
  <si>
    <t>Barnaverndarmál</t>
  </si>
  <si>
    <t>Framlög til ellilífeyrisþega og  öryrkja</t>
  </si>
  <si>
    <t>Þjónustuhópur aldraðra</t>
  </si>
  <si>
    <t>Hjúkrunarheimili</t>
  </si>
  <si>
    <t>Þjónustumiðstöð aldraðra</t>
  </si>
  <si>
    <t>Félagsstarf aldraðra</t>
  </si>
  <si>
    <t>Afsláttur af fasteignagjöldum</t>
  </si>
  <si>
    <t>Málefni fatlaðra - sameiginlegur kostnaður</t>
  </si>
  <si>
    <t>Málefni fatlaðra</t>
  </si>
  <si>
    <t>Frekari liðveisla</t>
  </si>
  <si>
    <t>Stuðningsfjölskyldur</t>
  </si>
  <si>
    <t>Hulduhlíð búsetukjarni</t>
  </si>
  <si>
    <t>Klapparhlíð búsetukjarni</t>
  </si>
  <si>
    <t>Þverholt búsetukjarni</t>
  </si>
  <si>
    <t>Skammtímavistun fyrir fatlaða</t>
  </si>
  <si>
    <t>Dagþjónusta fyrir fatlaða</t>
  </si>
  <si>
    <t>Fræðslu og forvarnarstarf</t>
  </si>
  <si>
    <t>Jafnréttisnefnd</t>
  </si>
  <si>
    <t>Orlofssjóður húsmæðra</t>
  </si>
  <si>
    <t>Framlag vegna viðbótarlána</t>
  </si>
  <si>
    <t>Ýmsir styrkir</t>
  </si>
  <si>
    <t>FRÆÐSLUMÁL</t>
  </si>
  <si>
    <t>Fræðslunefnd</t>
  </si>
  <si>
    <t>Skrifstofa fræðslusviðs</t>
  </si>
  <si>
    <t>Leikskólinn Hlaðhamrar</t>
  </si>
  <si>
    <t>Leikskólinn Reykjakot</t>
  </si>
  <si>
    <t>Leikskólinn Hlíð</t>
  </si>
  <si>
    <t>Leikskólinn Hulduberg</t>
  </si>
  <si>
    <t>Leikskóladeild Leirvogstunguskóla</t>
  </si>
  <si>
    <t>Leikskóladeild Lágafellsskóla</t>
  </si>
  <si>
    <t>Niðurgreidd leikskólagjöld</t>
  </si>
  <si>
    <t>Varmárskóli</t>
  </si>
  <si>
    <t>Krikaskóli</t>
  </si>
  <si>
    <t>Lágafellsskóli</t>
  </si>
  <si>
    <t>Nemendur í öðrum skólum</t>
  </si>
  <si>
    <t>Flutningur nemenda</t>
  </si>
  <si>
    <t>Frístundasel Lágafellsskóla</t>
  </si>
  <si>
    <t>Frístundasel Varmárskóla</t>
  </si>
  <si>
    <t>Borgarholtsskóli</t>
  </si>
  <si>
    <t>Listaskóli Mosfellsbæjar</t>
  </si>
  <si>
    <t>Umferðarskólinn ungir vegfarendur</t>
  </si>
  <si>
    <t>Skólahljómsveit</t>
  </si>
  <si>
    <t>MENNINGARMÁL</t>
  </si>
  <si>
    <t>Menningarmálanefnd</t>
  </si>
  <si>
    <t>Skrifstofa menningarsviðs</t>
  </si>
  <si>
    <t>Laxnesssetur</t>
  </si>
  <si>
    <t>Bókasafn</t>
  </si>
  <si>
    <t>Héraðskjalasafn</t>
  </si>
  <si>
    <t>Fornminjar - söguritun</t>
  </si>
  <si>
    <t>Lista og menningarsjóður</t>
  </si>
  <si>
    <t>Listasalur</t>
  </si>
  <si>
    <t>Þjóðhátíð 17. júní</t>
  </si>
  <si>
    <t>Áramót, þrettándi og öskudagur</t>
  </si>
  <si>
    <t>Í túninu heima</t>
  </si>
  <si>
    <t>Ýmis hátíðahöld</t>
  </si>
  <si>
    <t>Aðrir styrkir</t>
  </si>
  <si>
    <t>ÆSKULÝÐS- OG ÍÞRÓTTAMÁL</t>
  </si>
  <si>
    <t>Íþrótta og tómstundanefnd</t>
  </si>
  <si>
    <t>Íþrótta- og tómstundskóli Mosfellsbæjar</t>
  </si>
  <si>
    <t>Vinnuskóli</t>
  </si>
  <si>
    <t>Félagsmiðstöðin Bólið</t>
  </si>
  <si>
    <t>Íþróttamiðstöðin að Varmá</t>
  </si>
  <si>
    <t>Íþróttamiðstöðin Lágafell</t>
  </si>
  <si>
    <t>Íþróttavöllurinn Tungubökkum</t>
  </si>
  <si>
    <t>Gervigrasvöllur Varmá</t>
  </si>
  <si>
    <t>Ungmennafélagið Afturelding</t>
  </si>
  <si>
    <t>Golfklúbburinn Bakkakoti</t>
  </si>
  <si>
    <t>Skátafélagið Mosverjar</t>
  </si>
  <si>
    <t>Stjórn skíðasvæða höfuðborgarsvæðisins</t>
  </si>
  <si>
    <t>Hestamannafélagið Hörður</t>
  </si>
  <si>
    <t>Björgunarsveitin Kyndill</t>
  </si>
  <si>
    <t>BRUNAMÁL OG ALMANNAVARNIR</t>
  </si>
  <si>
    <t>Slökkvilið Höfuðborgarsvæðisins</t>
  </si>
  <si>
    <t>Almannavarnanefnd höfuðborgarsvæðisins</t>
  </si>
  <si>
    <t>HREINLÆTISMÁL</t>
  </si>
  <si>
    <t>Heilbrigðiseftirlit</t>
  </si>
  <si>
    <t>Sorphreinsun</t>
  </si>
  <si>
    <t>Sorpeyðing</t>
  </si>
  <si>
    <t>Meindýraeyðing</t>
  </si>
  <si>
    <t>Dýraeftirlit</t>
  </si>
  <si>
    <t>SKIPULAGS- OG BYGGINGARMÁL</t>
  </si>
  <si>
    <t>Skrifstofa bæjarverkfræðings</t>
  </si>
  <si>
    <t>Mæling, skráning, kortagerð</t>
  </si>
  <si>
    <t>Skipulags- og bygginganefnd</t>
  </si>
  <si>
    <t>Aðalskipulag</t>
  </si>
  <si>
    <t>Deiliskipulag</t>
  </si>
  <si>
    <t>Svæðisskipulag</t>
  </si>
  <si>
    <t>Byggingaeftirlit</t>
  </si>
  <si>
    <t>GÖTUR,VEGIR,HOLRÆSI,UMFERÐARM.</t>
  </si>
  <si>
    <t>Sameiginlegur kostnaður</t>
  </si>
  <si>
    <t>Götulýsing</t>
  </si>
  <si>
    <t>Gerð, viðhald og rekstur reiðvega</t>
  </si>
  <si>
    <t>Snjómokstur og hálkueyðing</t>
  </si>
  <si>
    <t>Framlag vegna samgangna</t>
  </si>
  <si>
    <t>Biðskýli</t>
  </si>
  <si>
    <t>ALMENNINGSGARÐAR OG ÚTIVIST</t>
  </si>
  <si>
    <t>Umhverfisnefnd</t>
  </si>
  <si>
    <t>Umhverfisdeild og Staðardagskrá 21</t>
  </si>
  <si>
    <t>Garðyrkjudeild</t>
  </si>
  <si>
    <t>Opin svæði</t>
  </si>
  <si>
    <t>Leikvellir</t>
  </si>
  <si>
    <t>Garðlönd</t>
  </si>
  <si>
    <t>Jólaskreytingar</t>
  </si>
  <si>
    <t>Minka- og refaeyðing</t>
  </si>
  <si>
    <t>Styrkir</t>
  </si>
  <si>
    <t>ATVINNUMÁL</t>
  </si>
  <si>
    <t>Þróunar- og ferðamálanefnd</t>
  </si>
  <si>
    <t>Landbúnaður</t>
  </si>
  <si>
    <t>SAMEIGNINLEGUR KOSTNAÐUR</t>
  </si>
  <si>
    <t>Bæjarstjórn</t>
  </si>
  <si>
    <t>Bæjarráð</t>
  </si>
  <si>
    <t>Endurskoðun</t>
  </si>
  <si>
    <t>Skrifstofa bæjarfélagsins</t>
  </si>
  <si>
    <t>Fjármáladeild</t>
  </si>
  <si>
    <t>Þjónustu- og upplýsingamál</t>
  </si>
  <si>
    <t>Minningagjafir</t>
  </si>
  <si>
    <t>Ýmis risna</t>
  </si>
  <si>
    <t>Kynningarefni fyrir Mosfellsbæ</t>
  </si>
  <si>
    <t>Launanefnd - kjarasamningar</t>
  </si>
  <si>
    <t>Hækkun lífeyrisskuldbindingar</t>
  </si>
  <si>
    <t>Starfsmannakostnaður</t>
  </si>
  <si>
    <t>Vinarbæjartengsl</t>
  </si>
  <si>
    <t>Samstarf sveitafélaga</t>
  </si>
  <si>
    <t>Óviss útgjöld</t>
  </si>
  <si>
    <t>FJÁRMUNATEKJUR, FJÁRMAGNSGJÖLD</t>
  </si>
  <si>
    <t>Vaxta- og verðbótatekjur af veltufjármunum</t>
  </si>
  <si>
    <t>Tekjur af eignahlutum</t>
  </si>
  <si>
    <t>Vaxta og verðbótatekjur af langtímakröfum</t>
  </si>
  <si>
    <t>Vaxta og verðbótagjöld af skammtímaskuldum</t>
  </si>
  <si>
    <t>EIGNASJÓÐUR REKSTUR</t>
  </si>
  <si>
    <t>Skrifstofa eignasjóðs</t>
  </si>
  <si>
    <t>Gatnakerfi</t>
  </si>
  <si>
    <t>Skólasel</t>
  </si>
  <si>
    <t>Leirvogstunguskóli</t>
  </si>
  <si>
    <t>Færanlegar stofur</t>
  </si>
  <si>
    <t>Krikaskóli, leik- og grunnskóli</t>
  </si>
  <si>
    <t>Gervigrasvellir</t>
  </si>
  <si>
    <t>Íþróttahús / sundlaug  á vestursvæði</t>
  </si>
  <si>
    <t>Leikvöllurinn Njarðaholti</t>
  </si>
  <si>
    <t>Leikskólinn Hlið</t>
  </si>
  <si>
    <t>Brúarland</t>
  </si>
  <si>
    <t>Ýmsar fasteignir, lóðir og lendur</t>
  </si>
  <si>
    <t>Tjaldsvæðið við Varmá</t>
  </si>
  <si>
    <t>Kjarni</t>
  </si>
  <si>
    <t>Læknisbústaður</t>
  </si>
  <si>
    <t>Listaskóli</t>
  </si>
  <si>
    <t>Bláfjöll skiðaaðstaða</t>
  </si>
  <si>
    <t>Íþróttahúsið Tungubökkum</t>
  </si>
  <si>
    <t>Ævintýragarður</t>
  </si>
  <si>
    <t>Reitir ehf v/Bókasafns og Héraðsskjalasafns</t>
  </si>
  <si>
    <t>Bakki hf v/ 2.  hæðar</t>
  </si>
  <si>
    <t>Stikaðar gönguleiðir</t>
  </si>
  <si>
    <t>Innréttingar í Hlaðhömrum</t>
  </si>
  <si>
    <t>Fjármagnsliðir</t>
  </si>
  <si>
    <t>ÞJÓNUSTUSTÖÐ  REKSTUR</t>
  </si>
  <si>
    <t>Tæknideild</t>
  </si>
  <si>
    <t>Daglaunamenn</t>
  </si>
  <si>
    <t>Trésmiðja</t>
  </si>
  <si>
    <t>Vélar</t>
  </si>
  <si>
    <t>Hitaveita</t>
  </si>
  <si>
    <t>Bifreiðar</t>
  </si>
  <si>
    <t>FASTEIGNAFÉLAGIÐ LÆKJARHLÍÐ</t>
  </si>
  <si>
    <t>Rekstur</t>
  </si>
  <si>
    <t>Fjármagnsgjöld</t>
  </si>
  <si>
    <t>VATNSVEITA MOSFELLSBÆJAR</t>
  </si>
  <si>
    <t>Sameiginlegar tekjur</t>
  </si>
  <si>
    <t>Almennur rekstur Vatnsveitu</t>
  </si>
  <si>
    <t>Keypt kalt vatn</t>
  </si>
  <si>
    <t>Viðhald veitukerfis</t>
  </si>
  <si>
    <t>HITAVEITA MOSFELLSBÆJAR</t>
  </si>
  <si>
    <t>Almennur rekstur hitaveitu</t>
  </si>
  <si>
    <t>Keypt heitt vatn</t>
  </si>
  <si>
    <t>Viðhald hitaveitukerfis</t>
  </si>
  <si>
    <t>Fjármunatekjur</t>
  </si>
  <si>
    <t>FÉLAGSLEGAR ÍBÚÐIR</t>
  </si>
  <si>
    <t>HÚSNÆÐISFULLTRÚI</t>
  </si>
  <si>
    <t>HJALLAHLÍÐ 25  204</t>
  </si>
  <si>
    <t>KRÓKABYGGÐ 24</t>
  </si>
  <si>
    <t>KRÓKABYGGÐ 16</t>
  </si>
  <si>
    <t>MIÐHOLT 7 - 101</t>
  </si>
  <si>
    <t>MIÐHOLT 7 - 103</t>
  </si>
  <si>
    <t>MIÐHOLT 7 - 201</t>
  </si>
  <si>
    <t>MIÐHOLT 7 - 202</t>
  </si>
  <si>
    <t>MIÐHOLT 7 - 203</t>
  </si>
  <si>
    <t>MIÐHOLT 7 - 302</t>
  </si>
  <si>
    <t>HJALLAHLÍÐ 25 - 206</t>
  </si>
  <si>
    <t>MIÐHOLT 1 - 0303</t>
  </si>
  <si>
    <t>MIÐHOLT 9 - 0201</t>
  </si>
  <si>
    <t>MIÐHOLT 9 - 0103</t>
  </si>
  <si>
    <t>MIÐHOLT 11 - 0301</t>
  </si>
  <si>
    <t>MIÐHOLT 9 - 0203</t>
  </si>
  <si>
    <t>MIÐHOLT 11, 0101</t>
  </si>
  <si>
    <t>MIÐHOLT 3, 103. FÉLAGSLEG KAUPLEIGUÍBÚÐ</t>
  </si>
  <si>
    <t>MIÐHOLT 3, 301.Leiguíbúð</t>
  </si>
  <si>
    <t>MIÐHOLT 3, 102. LEIGUÍBÚÐ</t>
  </si>
  <si>
    <t>BUGÐUTANGI 6, FÉLAGSLEG LEIGUÍBÚÐ</t>
  </si>
  <si>
    <t>SKELJATANGI 40, ÍBÚÐ 101</t>
  </si>
  <si>
    <t>ÞVERHOLT 9A, ÍBÚÐ 101</t>
  </si>
  <si>
    <t>HJALLAHLÍÐ 6, ÍBÚÐ 101</t>
  </si>
  <si>
    <t>HULDUHLÍÐ 1, ÍBÚÐ 0101</t>
  </si>
  <si>
    <t>HULDUHLÍÐ 32, ÍBÚÐ 0101</t>
  </si>
  <si>
    <t>HULDUHLÍÐ 34, ÍBÚÐ 0101</t>
  </si>
  <si>
    <t>HULDUHLÍÐ 34, ÍBÚÐ 0201</t>
  </si>
  <si>
    <t>HULDUHLÍÐ 28, ÍBÚÐ 0101</t>
  </si>
  <si>
    <t>HULDUHLÍÐ 11, ÍBÚÐ 0102</t>
  </si>
  <si>
    <t>HULDUHLÍÐ 11, ÍBÚÐ 0103</t>
  </si>
  <si>
    <t>HULDUHLÍÐ 11, ÍBÚÐ 0105</t>
  </si>
  <si>
    <t>HULDUHLÍÐ 11, ÍBÚÐ 0201</t>
  </si>
  <si>
    <t>FJÁRMAGNSTEKJUR</t>
  </si>
  <si>
    <t>FJÁRMAGNSKOSTNAÐUR</t>
  </si>
  <si>
    <t>HJÚKRUNARHEIMILIÐ HAMRAR</t>
  </si>
  <si>
    <t>FRÁVEITA REKSTUR</t>
  </si>
  <si>
    <t>Holræsi og niðurföll</t>
  </si>
  <si>
    <t>Hreinsun holræsa</t>
  </si>
  <si>
    <t>Hreinsun rotþróa</t>
  </si>
  <si>
    <t>Barnaverndarnefnd Kjósahrepps</t>
  </si>
  <si>
    <t>Tjaldstæði</t>
  </si>
  <si>
    <t>Gangbrautir og umferðamerkingar</t>
  </si>
  <si>
    <t>Vöru- og efniskaup</t>
  </si>
  <si>
    <t>AKRARHOLT 14, Leiguíbúð</t>
  </si>
  <si>
    <t>Frístundasel Krikaskóla</t>
  </si>
  <si>
    <t>Framhaldsskóli Mosfellsbæjar</t>
  </si>
  <si>
    <t>Áfallið orlof</t>
  </si>
  <si>
    <t>Gatnagerðagjöld</t>
  </si>
  <si>
    <t>Hlégarður</t>
  </si>
  <si>
    <t>AFSKRIFTIR</t>
  </si>
  <si>
    <t>Gæsluvöllurinn  Njarðarholti</t>
  </si>
  <si>
    <t>Höfðaberg</t>
  </si>
  <si>
    <t>Lína</t>
  </si>
  <si>
    <t>Málafl.</t>
  </si>
  <si>
    <t>Deild</t>
  </si>
  <si>
    <t>Heit málaflokks</t>
  </si>
  <si>
    <t>Útsvör og fasteigna-skattar</t>
  </si>
  <si>
    <t>Framlög jöfnunarsj.</t>
  </si>
  <si>
    <t>Samtals     tekjur</t>
  </si>
  <si>
    <t>Breyting lífeyris-skuldb</t>
  </si>
  <si>
    <t>Annar rekstrark.</t>
  </si>
  <si>
    <t>Fjármagns-liðir</t>
  </si>
  <si>
    <t>Rekstrar- niðurstaða</t>
  </si>
  <si>
    <t>Fjárhags-áætlun</t>
  </si>
  <si>
    <t>Frávik</t>
  </si>
  <si>
    <t>Millifærslur</t>
  </si>
  <si>
    <t>Rekstrarniðurstaða A og B-hluta</t>
  </si>
  <si>
    <t>Rekstrarniðurstaða A-hluta</t>
  </si>
  <si>
    <t>Mosfellsbær rekstur janúar til desember 2015</t>
  </si>
  <si>
    <t>Framlög úr Jöfnunarsjóði</t>
  </si>
  <si>
    <t>Rammi / endurskoðun áætlunar</t>
  </si>
  <si>
    <t>Golfklúbbur Mosfellsbæjar</t>
  </si>
  <si>
    <t>Laun starfsmanna (utan deilda)</t>
  </si>
  <si>
    <t>Gatnagerð</t>
  </si>
  <si>
    <t>Helgafellsskóli</t>
  </si>
  <si>
    <t>Þjónustustöð</t>
  </si>
  <si>
    <t>Ból við Varmárskóla</t>
  </si>
  <si>
    <t>Golfvöllur</t>
  </si>
  <si>
    <t>Til ráðstöfunar - rammi</t>
  </si>
  <si>
    <t>Nýlagnir hitaveitu</t>
  </si>
  <si>
    <t>Fráveitu- og rotþróargjald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</si>
</sst>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0" fillId="0" borderId="0" xfId="0" applyFill="1"/>
    <xf numFmtId="3" fontId="0" fillId="0" borderId="0" xfId="0" applyNumberFormat="1" applyFill="1"/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0" xfId="0" applyFont="1" applyFill="1"/>
    <xf numFmtId="3" fontId="1" fillId="0" borderId="0" xfId="0" applyNumberFormat="1" applyFont="1" applyFill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6" fillId="2" borderId="1" xfId="0" applyNumberFormat="1" applyFont="1" applyFill="1" applyBorder="1" applyAlignment="1">
      <alignment horizontal="center" wrapText="1"/>
    </xf>
    <xf numFmtId="3" fontId="6" fillId="0" borderId="1" xfId="0" applyNumberFormat="1" applyFont="1" applyBorder="1" applyAlignment="1">
      <alignment wrapText="1"/>
    </xf>
    <xf numFmtId="3" fontId="8" fillId="0" borderId="3" xfId="0" applyNumberFormat="1" applyFont="1" applyBorder="1"/>
    <xf numFmtId="3" fontId="5" fillId="0" borderId="0" xfId="0" applyNumberFormat="1" applyFont="1"/>
    <xf numFmtId="3" fontId="7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4"/>
  <sheetViews>
    <sheetView tabSelected="1" zoomScale="80" zoomScaleNormal="80" workbookViewId="0">
      <pane ySplit="3" topLeftCell="A4" activePane="bottomLeft" state="frozen"/>
      <selection pane="bottomLeft"/>
    </sheetView>
  </sheetViews>
  <sheetFormatPr defaultRowHeight="15" outlineLevelRow="1" x14ac:dyDescent="0.25"/>
  <cols>
    <col min="1" max="1" width="5.7109375" customWidth="1"/>
    <col min="2" max="2" width="4" customWidth="1"/>
    <col min="3" max="3" width="3" customWidth="1"/>
    <col min="4" max="4" width="36.7109375" customWidth="1"/>
    <col min="5" max="5" width="14.28515625" bestFit="1" customWidth="1"/>
    <col min="6" max="6" width="14.140625" customWidth="1"/>
    <col min="7" max="7" width="12.42578125" customWidth="1"/>
    <col min="8" max="8" width="14" customWidth="1"/>
    <col min="9" max="9" width="13.5703125" customWidth="1"/>
    <col min="10" max="10" width="12" customWidth="1"/>
    <col min="11" max="11" width="14" style="4" customWidth="1"/>
    <col min="12" max="12" width="12" customWidth="1"/>
    <col min="13" max="13" width="13.28515625" customWidth="1"/>
    <col min="14" max="14" width="12.28515625" customWidth="1"/>
    <col min="15" max="15" width="14.42578125" style="20" bestFit="1" customWidth="1"/>
    <col min="16" max="16" width="14.7109375" style="20" bestFit="1" customWidth="1"/>
    <col min="17" max="17" width="12.7109375" style="20" bestFit="1" customWidth="1"/>
  </cols>
  <sheetData>
    <row r="1" spans="1:17" ht="23.25" x14ac:dyDescent="0.35">
      <c r="A1" s="14" t="s">
        <v>259</v>
      </c>
    </row>
    <row r="3" spans="1:17" ht="47.25" x14ac:dyDescent="0.25">
      <c r="A3" s="6" t="s">
        <v>243</v>
      </c>
      <c r="B3" s="6" t="s">
        <v>244</v>
      </c>
      <c r="C3" s="6" t="s">
        <v>245</v>
      </c>
      <c r="D3" s="7" t="s">
        <v>246</v>
      </c>
      <c r="E3" s="8" t="s">
        <v>247</v>
      </c>
      <c r="F3" s="8" t="s">
        <v>248</v>
      </c>
      <c r="G3" s="8" t="s">
        <v>0</v>
      </c>
      <c r="H3" s="8" t="s">
        <v>249</v>
      </c>
      <c r="I3" s="9" t="s">
        <v>1</v>
      </c>
      <c r="J3" s="8" t="s">
        <v>250</v>
      </c>
      <c r="K3" s="11" t="s">
        <v>251</v>
      </c>
      <c r="L3" s="8" t="s">
        <v>2</v>
      </c>
      <c r="M3" s="10" t="s">
        <v>3</v>
      </c>
      <c r="N3" s="10" t="s">
        <v>252</v>
      </c>
      <c r="O3" s="17" t="s">
        <v>253</v>
      </c>
      <c r="P3" s="17" t="s">
        <v>254</v>
      </c>
      <c r="Q3" s="18" t="s">
        <v>255</v>
      </c>
    </row>
    <row r="4" spans="1:17" s="2" customFormat="1" x14ac:dyDescent="0.25">
      <c r="A4" s="2">
        <v>1</v>
      </c>
      <c r="B4" s="2">
        <v>0</v>
      </c>
      <c r="D4" s="2" t="s">
        <v>4</v>
      </c>
      <c r="E4" s="3">
        <v>-4858893661</v>
      </c>
      <c r="F4" s="3">
        <v>-1447985166</v>
      </c>
      <c r="G4" s="3">
        <v>-101574175</v>
      </c>
      <c r="H4" s="3">
        <v>-6408453002</v>
      </c>
      <c r="I4" s="2">
        <v>0</v>
      </c>
      <c r="J4" s="2">
        <v>0</v>
      </c>
      <c r="K4" s="12">
        <v>0</v>
      </c>
      <c r="L4" s="2">
        <v>0</v>
      </c>
      <c r="M4" s="2">
        <v>0</v>
      </c>
      <c r="N4" s="2">
        <v>0</v>
      </c>
      <c r="O4" s="21">
        <v>-6408453002</v>
      </c>
      <c r="P4" s="21">
        <v>-6319643003</v>
      </c>
      <c r="Q4" s="21">
        <f>O4-P4</f>
        <v>-88809999</v>
      </c>
    </row>
    <row r="5" spans="1:17" hidden="1" outlineLevel="1" x14ac:dyDescent="0.25">
      <c r="A5">
        <v>11</v>
      </c>
      <c r="B5">
        <v>0</v>
      </c>
      <c r="C5">
        <v>1</v>
      </c>
      <c r="D5" t="s">
        <v>5</v>
      </c>
      <c r="E5" s="1">
        <v>-4185656706</v>
      </c>
      <c r="F5">
        <v>0</v>
      </c>
      <c r="G5">
        <v>0</v>
      </c>
      <c r="H5" s="1">
        <v>-4185656706</v>
      </c>
      <c r="I5">
        <v>0</v>
      </c>
      <c r="J5">
        <v>0</v>
      </c>
      <c r="K5" s="4">
        <v>0</v>
      </c>
      <c r="L5">
        <v>0</v>
      </c>
      <c r="M5">
        <v>0</v>
      </c>
      <c r="N5">
        <v>0</v>
      </c>
      <c r="O5" s="20">
        <v>-4185656706</v>
      </c>
      <c r="P5" s="20">
        <v>-4294868590</v>
      </c>
      <c r="Q5" s="21">
        <f t="shared" ref="Q5:Q68" si="0">O5-P5</f>
        <v>109211884</v>
      </c>
    </row>
    <row r="6" spans="1:17" hidden="1" outlineLevel="1" x14ac:dyDescent="0.25">
      <c r="A6">
        <v>12</v>
      </c>
      <c r="B6">
        <v>0</v>
      </c>
      <c r="C6">
        <v>6</v>
      </c>
      <c r="D6" t="s">
        <v>6</v>
      </c>
      <c r="E6" s="1">
        <v>-673236955</v>
      </c>
      <c r="F6">
        <v>0</v>
      </c>
      <c r="G6">
        <v>0</v>
      </c>
      <c r="H6" s="1">
        <v>-673236955</v>
      </c>
      <c r="I6">
        <v>0</v>
      </c>
      <c r="J6">
        <v>0</v>
      </c>
      <c r="K6" s="4">
        <v>0</v>
      </c>
      <c r="L6">
        <v>0</v>
      </c>
      <c r="M6">
        <v>0</v>
      </c>
      <c r="N6">
        <v>0</v>
      </c>
      <c r="O6" s="20">
        <v>-673236955</v>
      </c>
      <c r="P6" s="20">
        <v>-675000000</v>
      </c>
      <c r="Q6" s="21">
        <f t="shared" si="0"/>
        <v>1763045</v>
      </c>
    </row>
    <row r="7" spans="1:17" hidden="1" outlineLevel="1" x14ac:dyDescent="0.25">
      <c r="A7">
        <v>13</v>
      </c>
      <c r="B7">
        <v>0</v>
      </c>
      <c r="C7">
        <v>11</v>
      </c>
      <c r="D7" t="s">
        <v>260</v>
      </c>
      <c r="E7">
        <v>0</v>
      </c>
      <c r="F7" s="1">
        <v>-1447985166</v>
      </c>
      <c r="G7">
        <v>0</v>
      </c>
      <c r="H7" s="1">
        <v>-1447985166</v>
      </c>
      <c r="I7">
        <v>0</v>
      </c>
      <c r="J7">
        <v>0</v>
      </c>
      <c r="K7" s="4">
        <v>0</v>
      </c>
      <c r="L7">
        <v>0</v>
      </c>
      <c r="M7">
        <v>0</v>
      </c>
      <c r="N7">
        <v>0</v>
      </c>
      <c r="O7" s="20">
        <v>-1447985166</v>
      </c>
      <c r="P7" s="20">
        <v>-1248004417</v>
      </c>
      <c r="Q7" s="21">
        <f t="shared" si="0"/>
        <v>-199980749</v>
      </c>
    </row>
    <row r="8" spans="1:17" hidden="1" outlineLevel="1" x14ac:dyDescent="0.25">
      <c r="A8">
        <v>14</v>
      </c>
      <c r="B8">
        <v>0</v>
      </c>
      <c r="C8">
        <v>35</v>
      </c>
      <c r="D8" t="s">
        <v>7</v>
      </c>
      <c r="E8">
        <v>0</v>
      </c>
      <c r="F8">
        <v>0</v>
      </c>
      <c r="G8" s="1">
        <v>-101574175</v>
      </c>
      <c r="H8" s="1">
        <v>-101574175</v>
      </c>
      <c r="I8">
        <v>0</v>
      </c>
      <c r="J8">
        <v>0</v>
      </c>
      <c r="K8" s="4">
        <v>0</v>
      </c>
      <c r="L8">
        <v>0</v>
      </c>
      <c r="M8">
        <v>0</v>
      </c>
      <c r="N8">
        <v>0</v>
      </c>
      <c r="O8" s="20">
        <v>-101574175</v>
      </c>
      <c r="P8" s="20">
        <v>-101769996</v>
      </c>
      <c r="Q8" s="21">
        <f t="shared" si="0"/>
        <v>195821</v>
      </c>
    </row>
    <row r="9" spans="1:17" s="2" customFormat="1" collapsed="1" x14ac:dyDescent="0.25">
      <c r="A9" s="2">
        <v>2</v>
      </c>
      <c r="B9" s="2">
        <v>2</v>
      </c>
      <c r="D9" s="2" t="s">
        <v>8</v>
      </c>
      <c r="E9" s="2">
        <v>0</v>
      </c>
      <c r="F9" s="2">
        <v>0</v>
      </c>
      <c r="G9" s="3">
        <v>-426790816</v>
      </c>
      <c r="H9" s="3">
        <v>-426790816</v>
      </c>
      <c r="I9" s="3">
        <v>271453949</v>
      </c>
      <c r="J9" s="2">
        <v>0</v>
      </c>
      <c r="K9" s="13">
        <v>1455753378</v>
      </c>
      <c r="L9" s="2">
        <v>0</v>
      </c>
      <c r="M9" s="3">
        <v>1727207327</v>
      </c>
      <c r="N9" s="2">
        <v>0</v>
      </c>
      <c r="O9" s="21">
        <v>1300416511</v>
      </c>
      <c r="P9" s="21">
        <v>1242513863</v>
      </c>
      <c r="Q9" s="21">
        <f t="shared" si="0"/>
        <v>57902648</v>
      </c>
    </row>
    <row r="10" spans="1:17" hidden="1" outlineLevel="1" x14ac:dyDescent="0.25">
      <c r="A10">
        <v>21</v>
      </c>
      <c r="B10">
        <v>2</v>
      </c>
      <c r="C10">
        <v>1</v>
      </c>
      <c r="D10" t="s">
        <v>9</v>
      </c>
      <c r="E10">
        <v>0</v>
      </c>
      <c r="F10">
        <v>0</v>
      </c>
      <c r="G10">
        <v>0</v>
      </c>
      <c r="H10">
        <v>0</v>
      </c>
      <c r="I10" s="1">
        <v>2598791</v>
      </c>
      <c r="J10">
        <v>0</v>
      </c>
      <c r="K10" s="5">
        <v>142802</v>
      </c>
      <c r="L10">
        <v>0</v>
      </c>
      <c r="M10" s="1">
        <v>2741593</v>
      </c>
      <c r="N10">
        <v>0</v>
      </c>
      <c r="O10" s="20">
        <v>2741593</v>
      </c>
      <c r="P10" s="20">
        <v>3041462</v>
      </c>
      <c r="Q10" s="21">
        <f t="shared" si="0"/>
        <v>-299869</v>
      </c>
    </row>
    <row r="11" spans="1:17" hidden="1" outlineLevel="1" x14ac:dyDescent="0.25">
      <c r="A11">
        <v>22</v>
      </c>
      <c r="B11">
        <v>2</v>
      </c>
      <c r="C11">
        <v>2</v>
      </c>
      <c r="D11" t="s">
        <v>10</v>
      </c>
      <c r="E11">
        <v>0</v>
      </c>
      <c r="F11">
        <v>0</v>
      </c>
      <c r="G11" s="1">
        <v>-11754156</v>
      </c>
      <c r="H11" s="1">
        <v>-11754156</v>
      </c>
      <c r="I11" s="1">
        <v>55626552</v>
      </c>
      <c r="J11">
        <v>0</v>
      </c>
      <c r="K11" s="5">
        <v>12590310</v>
      </c>
      <c r="L11">
        <v>0</v>
      </c>
      <c r="M11" s="1">
        <v>68216862</v>
      </c>
      <c r="N11">
        <v>0</v>
      </c>
      <c r="O11" s="20">
        <v>56462706</v>
      </c>
      <c r="P11" s="20">
        <v>58010804</v>
      </c>
      <c r="Q11" s="21">
        <f t="shared" si="0"/>
        <v>-1548098</v>
      </c>
    </row>
    <row r="12" spans="1:17" hidden="1" outlineLevel="1" x14ac:dyDescent="0.25">
      <c r="A12">
        <v>23</v>
      </c>
      <c r="B12">
        <v>2</v>
      </c>
      <c r="C12">
        <v>11</v>
      </c>
      <c r="D12" t="s">
        <v>11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 s="5">
        <v>60016319</v>
      </c>
      <c r="L12">
        <v>0</v>
      </c>
      <c r="M12" s="1">
        <v>60016319</v>
      </c>
      <c r="N12">
        <v>0</v>
      </c>
      <c r="O12" s="20">
        <v>60016319</v>
      </c>
      <c r="P12" s="20">
        <v>52000000</v>
      </c>
      <c r="Q12" s="21">
        <f t="shared" si="0"/>
        <v>8016319</v>
      </c>
    </row>
    <row r="13" spans="1:17" hidden="1" outlineLevel="1" x14ac:dyDescent="0.25">
      <c r="A13">
        <v>24</v>
      </c>
      <c r="B13">
        <v>2</v>
      </c>
      <c r="C13">
        <v>13</v>
      </c>
      <c r="D13" t="s">
        <v>230</v>
      </c>
      <c r="E13">
        <v>0</v>
      </c>
      <c r="F13">
        <v>0</v>
      </c>
      <c r="G13" s="1">
        <v>-293208</v>
      </c>
      <c r="H13" s="1">
        <v>-293208</v>
      </c>
      <c r="I13">
        <v>0</v>
      </c>
      <c r="J13">
        <v>0</v>
      </c>
      <c r="K13" s="5">
        <v>279245</v>
      </c>
      <c r="L13">
        <v>0</v>
      </c>
      <c r="M13" s="1">
        <v>279245</v>
      </c>
      <c r="N13">
        <v>0</v>
      </c>
      <c r="O13" s="20">
        <v>-13963</v>
      </c>
      <c r="P13" s="20">
        <v>0</v>
      </c>
      <c r="Q13" s="21">
        <f t="shared" si="0"/>
        <v>-13963</v>
      </c>
    </row>
    <row r="14" spans="1:17" hidden="1" outlineLevel="1" x14ac:dyDescent="0.25">
      <c r="A14">
        <v>25</v>
      </c>
      <c r="B14">
        <v>2</v>
      </c>
      <c r="C14">
        <v>16</v>
      </c>
      <c r="D14" t="s">
        <v>12</v>
      </c>
      <c r="E14">
        <v>0</v>
      </c>
      <c r="F14">
        <v>0</v>
      </c>
      <c r="G14" s="1">
        <v>-1966524</v>
      </c>
      <c r="H14" s="1">
        <v>-1966524</v>
      </c>
      <c r="I14">
        <v>0</v>
      </c>
      <c r="J14">
        <v>0</v>
      </c>
      <c r="K14" s="5">
        <v>15105654</v>
      </c>
      <c r="L14">
        <v>0</v>
      </c>
      <c r="M14" s="1">
        <v>15105654</v>
      </c>
      <c r="N14">
        <v>0</v>
      </c>
      <c r="O14" s="20">
        <v>13139130</v>
      </c>
      <c r="P14" s="20">
        <v>10549240</v>
      </c>
      <c r="Q14" s="21">
        <f t="shared" si="0"/>
        <v>2589890</v>
      </c>
    </row>
    <row r="15" spans="1:17" hidden="1" outlineLevel="1" x14ac:dyDescent="0.25">
      <c r="A15">
        <v>26</v>
      </c>
      <c r="B15">
        <v>2</v>
      </c>
      <c r="C15">
        <v>18</v>
      </c>
      <c r="D15" t="s">
        <v>13</v>
      </c>
      <c r="E15">
        <v>0</v>
      </c>
      <c r="F15">
        <v>0</v>
      </c>
      <c r="G15" s="1">
        <v>-45571299</v>
      </c>
      <c r="H15" s="1">
        <v>-45571299</v>
      </c>
      <c r="I15">
        <v>0</v>
      </c>
      <c r="J15">
        <v>0</v>
      </c>
      <c r="K15" s="5">
        <v>69163533</v>
      </c>
      <c r="L15">
        <v>0</v>
      </c>
      <c r="M15" s="1">
        <v>69163533</v>
      </c>
      <c r="N15">
        <v>0</v>
      </c>
      <c r="O15" s="20">
        <v>23592234</v>
      </c>
      <c r="P15" s="20">
        <v>25106996</v>
      </c>
      <c r="Q15" s="21">
        <f t="shared" si="0"/>
        <v>-1514762</v>
      </c>
    </row>
    <row r="16" spans="1:17" hidden="1" outlineLevel="1" x14ac:dyDescent="0.25">
      <c r="A16">
        <v>27</v>
      </c>
      <c r="B16">
        <v>2</v>
      </c>
      <c r="C16">
        <v>19</v>
      </c>
      <c r="D16" t="s">
        <v>14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 s="5">
        <v>8038421</v>
      </c>
      <c r="L16">
        <v>0</v>
      </c>
      <c r="M16" s="1">
        <v>8038421</v>
      </c>
      <c r="N16">
        <v>0</v>
      </c>
      <c r="O16" s="20">
        <v>8038421</v>
      </c>
      <c r="P16" s="20">
        <v>8388160</v>
      </c>
      <c r="Q16" s="21">
        <f t="shared" si="0"/>
        <v>-349739</v>
      </c>
    </row>
    <row r="17" spans="1:17" hidden="1" outlineLevel="1" x14ac:dyDescent="0.25">
      <c r="A17">
        <v>28</v>
      </c>
      <c r="B17">
        <v>2</v>
      </c>
      <c r="C17">
        <v>31</v>
      </c>
      <c r="D17" t="s">
        <v>15</v>
      </c>
      <c r="E17">
        <v>0</v>
      </c>
      <c r="F17">
        <v>0</v>
      </c>
      <c r="G17">
        <v>0</v>
      </c>
      <c r="H17">
        <v>0</v>
      </c>
      <c r="I17" s="1">
        <v>207770</v>
      </c>
      <c r="J17">
        <v>0</v>
      </c>
      <c r="K17" s="5">
        <v>13315410</v>
      </c>
      <c r="L17">
        <v>0</v>
      </c>
      <c r="M17" s="1">
        <v>13523180</v>
      </c>
      <c r="N17">
        <v>0</v>
      </c>
      <c r="O17" s="20">
        <v>13523180</v>
      </c>
      <c r="P17" s="20">
        <v>6862509</v>
      </c>
      <c r="Q17" s="21">
        <f t="shared" si="0"/>
        <v>6660671</v>
      </c>
    </row>
    <row r="18" spans="1:17" hidden="1" outlineLevel="1" x14ac:dyDescent="0.25">
      <c r="A18">
        <v>29</v>
      </c>
      <c r="B18">
        <v>2</v>
      </c>
      <c r="C18">
        <v>41</v>
      </c>
      <c r="D18" t="s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 s="5">
        <v>6373304</v>
      </c>
      <c r="L18">
        <v>0</v>
      </c>
      <c r="M18" s="1">
        <v>6373304</v>
      </c>
      <c r="N18">
        <v>0</v>
      </c>
      <c r="O18" s="20">
        <v>6373304</v>
      </c>
      <c r="P18" s="20">
        <v>5499996</v>
      </c>
      <c r="Q18" s="21">
        <f t="shared" si="0"/>
        <v>873308</v>
      </c>
    </row>
    <row r="19" spans="1:17" hidden="1" outlineLevel="1" x14ac:dyDescent="0.25">
      <c r="A19">
        <v>210</v>
      </c>
      <c r="B19">
        <v>2</v>
      </c>
      <c r="C19">
        <v>42</v>
      </c>
      <c r="D19" t="s">
        <v>17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 s="4">
        <v>0</v>
      </c>
      <c r="L19">
        <v>0</v>
      </c>
      <c r="M19">
        <v>0</v>
      </c>
      <c r="N19">
        <v>0</v>
      </c>
      <c r="O19" s="20">
        <v>0</v>
      </c>
      <c r="P19" s="20">
        <v>466124</v>
      </c>
      <c r="Q19" s="21">
        <f t="shared" si="0"/>
        <v>-466124</v>
      </c>
    </row>
    <row r="20" spans="1:17" hidden="1" outlineLevel="1" x14ac:dyDescent="0.25">
      <c r="A20">
        <v>211</v>
      </c>
      <c r="B20">
        <v>2</v>
      </c>
      <c r="C20">
        <v>43</v>
      </c>
      <c r="D20" t="s">
        <v>18</v>
      </c>
      <c r="E20">
        <v>0</v>
      </c>
      <c r="F20">
        <v>0</v>
      </c>
      <c r="G20" s="1">
        <v>-308158797</v>
      </c>
      <c r="H20" s="1">
        <v>-308158797</v>
      </c>
      <c r="I20">
        <v>0</v>
      </c>
      <c r="J20">
        <v>0</v>
      </c>
      <c r="K20" s="5">
        <v>308158797</v>
      </c>
      <c r="L20">
        <v>0</v>
      </c>
      <c r="M20" s="1">
        <v>308158797</v>
      </c>
      <c r="N20">
        <v>0</v>
      </c>
      <c r="O20" s="20">
        <v>0</v>
      </c>
      <c r="P20" s="20">
        <v>0</v>
      </c>
      <c r="Q20" s="21">
        <f t="shared" si="0"/>
        <v>0</v>
      </c>
    </row>
    <row r="21" spans="1:17" hidden="1" outlineLevel="1" x14ac:dyDescent="0.25">
      <c r="A21">
        <v>212</v>
      </c>
      <c r="B21">
        <v>2</v>
      </c>
      <c r="C21">
        <v>45</v>
      </c>
      <c r="D21" t="s">
        <v>19</v>
      </c>
      <c r="E21">
        <v>0</v>
      </c>
      <c r="F21">
        <v>0</v>
      </c>
      <c r="G21" s="1">
        <v>-18907594</v>
      </c>
      <c r="H21" s="1">
        <v>-18907594</v>
      </c>
      <c r="I21">
        <v>0</v>
      </c>
      <c r="J21">
        <v>0</v>
      </c>
      <c r="K21" s="5">
        <v>88001698</v>
      </c>
      <c r="L21">
        <v>0</v>
      </c>
      <c r="M21" s="1">
        <v>88001698</v>
      </c>
      <c r="N21">
        <v>0</v>
      </c>
      <c r="O21" s="20">
        <v>69094104</v>
      </c>
      <c r="P21" s="20">
        <v>79592491</v>
      </c>
      <c r="Q21" s="21">
        <f t="shared" si="0"/>
        <v>-10498387</v>
      </c>
    </row>
    <row r="22" spans="1:17" hidden="1" outlineLevel="1" x14ac:dyDescent="0.25">
      <c r="A22">
        <v>213</v>
      </c>
      <c r="B22">
        <v>2</v>
      </c>
      <c r="C22">
        <v>48</v>
      </c>
      <c r="D22" t="s">
        <v>20</v>
      </c>
      <c r="E22">
        <v>0</v>
      </c>
      <c r="F22">
        <v>0</v>
      </c>
      <c r="G22" s="1">
        <v>-1556116</v>
      </c>
      <c r="H22" s="1">
        <v>-1556116</v>
      </c>
      <c r="I22" s="1">
        <v>9148415</v>
      </c>
      <c r="J22">
        <v>0</v>
      </c>
      <c r="K22" s="5">
        <v>26788193</v>
      </c>
      <c r="L22">
        <v>0</v>
      </c>
      <c r="M22" s="1">
        <v>35936608</v>
      </c>
      <c r="N22">
        <v>0</v>
      </c>
      <c r="O22" s="20">
        <v>34380492</v>
      </c>
      <c r="P22" s="20">
        <v>34060813</v>
      </c>
      <c r="Q22" s="21">
        <f t="shared" si="0"/>
        <v>319679</v>
      </c>
    </row>
    <row r="23" spans="1:17" hidden="1" outlineLevel="1" x14ac:dyDescent="0.25">
      <c r="A23">
        <v>214</v>
      </c>
      <c r="B23">
        <v>2</v>
      </c>
      <c r="C23">
        <v>49</v>
      </c>
      <c r="D23" t="s">
        <v>21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 s="5">
        <v>17450594</v>
      </c>
      <c r="L23">
        <v>0</v>
      </c>
      <c r="M23" s="1">
        <v>17450594</v>
      </c>
      <c r="N23">
        <v>0</v>
      </c>
      <c r="O23" s="20">
        <v>17450594</v>
      </c>
      <c r="P23" s="20">
        <v>18000000</v>
      </c>
      <c r="Q23" s="21">
        <f t="shared" si="0"/>
        <v>-549406</v>
      </c>
    </row>
    <row r="24" spans="1:17" hidden="1" outlineLevel="1" x14ac:dyDescent="0.25">
      <c r="A24">
        <v>215</v>
      </c>
      <c r="B24">
        <v>2</v>
      </c>
      <c r="C24">
        <v>50</v>
      </c>
      <c r="D24" t="s">
        <v>22</v>
      </c>
      <c r="E24">
        <v>0</v>
      </c>
      <c r="F24">
        <v>0</v>
      </c>
      <c r="G24" s="1">
        <v>-25079319</v>
      </c>
      <c r="H24" s="1">
        <v>-25079319</v>
      </c>
      <c r="I24" s="1">
        <v>19056943</v>
      </c>
      <c r="J24">
        <v>0</v>
      </c>
      <c r="K24" s="5">
        <v>553641099</v>
      </c>
      <c r="L24">
        <v>0</v>
      </c>
      <c r="M24" s="1">
        <v>572698042</v>
      </c>
      <c r="N24">
        <v>0</v>
      </c>
      <c r="O24" s="20">
        <v>547618723</v>
      </c>
      <c r="P24" s="20">
        <v>531874839</v>
      </c>
      <c r="Q24" s="21">
        <f t="shared" si="0"/>
        <v>15743884</v>
      </c>
    </row>
    <row r="25" spans="1:17" hidden="1" outlineLevel="1" x14ac:dyDescent="0.25">
      <c r="A25">
        <v>216</v>
      </c>
      <c r="B25">
        <v>2</v>
      </c>
      <c r="C25">
        <v>51</v>
      </c>
      <c r="D25" t="s">
        <v>23</v>
      </c>
      <c r="E25">
        <v>0</v>
      </c>
      <c r="F25">
        <v>0</v>
      </c>
      <c r="G25">
        <v>0</v>
      </c>
      <c r="H25">
        <v>0</v>
      </c>
      <c r="I25" s="1">
        <v>16488377</v>
      </c>
      <c r="J25">
        <v>0</v>
      </c>
      <c r="K25" s="5">
        <v>95621467</v>
      </c>
      <c r="L25">
        <v>0</v>
      </c>
      <c r="M25" s="1">
        <v>112109844</v>
      </c>
      <c r="N25">
        <v>0</v>
      </c>
      <c r="O25" s="20">
        <v>112109844</v>
      </c>
      <c r="P25" s="20">
        <v>90806271</v>
      </c>
      <c r="Q25" s="21">
        <f t="shared" si="0"/>
        <v>21303573</v>
      </c>
    </row>
    <row r="26" spans="1:17" hidden="1" outlineLevel="1" x14ac:dyDescent="0.25">
      <c r="A26">
        <v>217</v>
      </c>
      <c r="B26">
        <v>2</v>
      </c>
      <c r="C26">
        <v>52</v>
      </c>
      <c r="D26" t="s">
        <v>24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 s="5">
        <v>69620633</v>
      </c>
      <c r="L26">
        <v>0</v>
      </c>
      <c r="M26" s="1">
        <v>69620633</v>
      </c>
      <c r="N26">
        <v>0</v>
      </c>
      <c r="O26" s="20">
        <v>69620633</v>
      </c>
      <c r="P26" s="20">
        <v>72938808</v>
      </c>
      <c r="Q26" s="21">
        <f t="shared" si="0"/>
        <v>-3318175</v>
      </c>
    </row>
    <row r="27" spans="1:17" hidden="1" outlineLevel="1" x14ac:dyDescent="0.25">
      <c r="A27">
        <v>218</v>
      </c>
      <c r="B27">
        <v>2</v>
      </c>
      <c r="C27">
        <v>53</v>
      </c>
      <c r="D27" t="s">
        <v>25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 s="5">
        <v>14839700</v>
      </c>
      <c r="L27">
        <v>0</v>
      </c>
      <c r="M27" s="1">
        <v>14839700</v>
      </c>
      <c r="N27">
        <v>0</v>
      </c>
      <c r="O27" s="20">
        <v>14839700</v>
      </c>
      <c r="P27" s="20">
        <v>12684000</v>
      </c>
      <c r="Q27" s="21">
        <f t="shared" si="0"/>
        <v>2155700</v>
      </c>
    </row>
    <row r="28" spans="1:17" hidden="1" outlineLevel="1" x14ac:dyDescent="0.25">
      <c r="A28">
        <v>219</v>
      </c>
      <c r="B28">
        <v>2</v>
      </c>
      <c r="C28">
        <v>54</v>
      </c>
      <c r="D28" t="s">
        <v>26</v>
      </c>
      <c r="E28">
        <v>0</v>
      </c>
      <c r="F28">
        <v>0</v>
      </c>
      <c r="G28" s="1">
        <v>-1177648</v>
      </c>
      <c r="H28" s="1">
        <v>-1177648</v>
      </c>
      <c r="I28" s="1">
        <v>59430791</v>
      </c>
      <c r="J28">
        <v>0</v>
      </c>
      <c r="K28" s="5">
        <v>4327937</v>
      </c>
      <c r="L28">
        <v>0</v>
      </c>
      <c r="M28" s="1">
        <v>63758728</v>
      </c>
      <c r="N28">
        <v>0</v>
      </c>
      <c r="O28" s="20">
        <v>62581080</v>
      </c>
      <c r="P28" s="20">
        <v>59833828</v>
      </c>
      <c r="Q28" s="21">
        <f t="shared" si="0"/>
        <v>2747252</v>
      </c>
    </row>
    <row r="29" spans="1:17" hidden="1" outlineLevel="1" x14ac:dyDescent="0.25">
      <c r="A29">
        <v>220</v>
      </c>
      <c r="B29">
        <v>2</v>
      </c>
      <c r="C29">
        <v>55</v>
      </c>
      <c r="D29" t="s">
        <v>27</v>
      </c>
      <c r="E29">
        <v>0</v>
      </c>
      <c r="F29">
        <v>0</v>
      </c>
      <c r="G29" s="1">
        <v>-2255695</v>
      </c>
      <c r="H29" s="1">
        <v>-2255695</v>
      </c>
      <c r="I29" s="1">
        <v>32503315</v>
      </c>
      <c r="J29">
        <v>0</v>
      </c>
      <c r="K29" s="5">
        <v>10762638</v>
      </c>
      <c r="L29">
        <v>0</v>
      </c>
      <c r="M29" s="1">
        <v>43265953</v>
      </c>
      <c r="N29">
        <v>0</v>
      </c>
      <c r="O29" s="20">
        <v>41010258</v>
      </c>
      <c r="P29" s="20">
        <v>44244832</v>
      </c>
      <c r="Q29" s="21">
        <f t="shared" si="0"/>
        <v>-3234574</v>
      </c>
    </row>
    <row r="30" spans="1:17" hidden="1" outlineLevel="1" x14ac:dyDescent="0.25">
      <c r="A30">
        <v>221</v>
      </c>
      <c r="B30">
        <v>2</v>
      </c>
      <c r="C30">
        <v>56</v>
      </c>
      <c r="D30" t="s">
        <v>28</v>
      </c>
      <c r="E30">
        <v>0</v>
      </c>
      <c r="F30">
        <v>0</v>
      </c>
      <c r="G30" s="1">
        <v>-2709056</v>
      </c>
      <c r="H30" s="1">
        <v>-2709056</v>
      </c>
      <c r="I30" s="1">
        <v>76392995</v>
      </c>
      <c r="J30">
        <v>0</v>
      </c>
      <c r="K30" s="5">
        <v>8233051</v>
      </c>
      <c r="L30">
        <v>0</v>
      </c>
      <c r="M30" s="1">
        <v>84626046</v>
      </c>
      <c r="N30">
        <v>0</v>
      </c>
      <c r="O30" s="20">
        <v>81916990</v>
      </c>
      <c r="P30" s="20">
        <v>80256455</v>
      </c>
      <c r="Q30" s="21">
        <f t="shared" si="0"/>
        <v>1660535</v>
      </c>
    </row>
    <row r="31" spans="1:17" hidden="1" outlineLevel="1" x14ac:dyDescent="0.25">
      <c r="A31">
        <v>222</v>
      </c>
      <c r="B31">
        <v>2</v>
      </c>
      <c r="C31">
        <v>57</v>
      </c>
      <c r="D31" t="s">
        <v>29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 s="5">
        <v>25399384</v>
      </c>
      <c r="L31">
        <v>0</v>
      </c>
      <c r="M31" s="1">
        <v>25399384</v>
      </c>
      <c r="N31">
        <v>0</v>
      </c>
      <c r="O31" s="20">
        <v>25399384</v>
      </c>
      <c r="P31" s="20">
        <v>27389664</v>
      </c>
      <c r="Q31" s="21">
        <f t="shared" si="0"/>
        <v>-1990280</v>
      </c>
    </row>
    <row r="32" spans="1:17" hidden="1" outlineLevel="1" x14ac:dyDescent="0.25">
      <c r="A32">
        <v>223</v>
      </c>
      <c r="B32">
        <v>2</v>
      </c>
      <c r="C32">
        <v>58</v>
      </c>
      <c r="D32" t="s">
        <v>30</v>
      </c>
      <c r="E32">
        <v>0</v>
      </c>
      <c r="F32">
        <v>0</v>
      </c>
      <c r="G32" s="1">
        <v>-7361404</v>
      </c>
      <c r="H32" s="1">
        <v>-7361404</v>
      </c>
      <c r="I32">
        <v>0</v>
      </c>
      <c r="J32">
        <v>0</v>
      </c>
      <c r="K32" s="5">
        <v>43261430</v>
      </c>
      <c r="L32">
        <v>0</v>
      </c>
      <c r="M32" s="1">
        <v>43261430</v>
      </c>
      <c r="N32">
        <v>0</v>
      </c>
      <c r="O32" s="20">
        <v>35900026</v>
      </c>
      <c r="P32" s="20">
        <v>25369524</v>
      </c>
      <c r="Q32" s="21">
        <f t="shared" si="0"/>
        <v>10530502</v>
      </c>
    </row>
    <row r="33" spans="1:17" hidden="1" outlineLevel="1" x14ac:dyDescent="0.25">
      <c r="A33">
        <v>224</v>
      </c>
      <c r="B33">
        <v>2</v>
      </c>
      <c r="C33">
        <v>62</v>
      </c>
      <c r="D33" t="s">
        <v>31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 s="5">
        <v>1089341</v>
      </c>
      <c r="L33">
        <v>0</v>
      </c>
      <c r="M33" s="1">
        <v>1089341</v>
      </c>
      <c r="N33">
        <v>0</v>
      </c>
      <c r="O33" s="20">
        <v>1089341</v>
      </c>
      <c r="P33" s="20">
        <v>1626626</v>
      </c>
      <c r="Q33" s="21">
        <f t="shared" si="0"/>
        <v>-537285</v>
      </c>
    </row>
    <row r="34" spans="1:17" hidden="1" outlineLevel="1" x14ac:dyDescent="0.25">
      <c r="A34">
        <v>225</v>
      </c>
      <c r="B34">
        <v>2</v>
      </c>
      <c r="C34">
        <v>65</v>
      </c>
      <c r="D34" t="s">
        <v>32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 s="5">
        <v>166026</v>
      </c>
      <c r="L34">
        <v>0</v>
      </c>
      <c r="M34" s="1">
        <v>166026</v>
      </c>
      <c r="N34">
        <v>0</v>
      </c>
      <c r="O34" s="20">
        <v>166026</v>
      </c>
      <c r="P34" s="20">
        <v>1590000</v>
      </c>
      <c r="Q34" s="21">
        <f t="shared" si="0"/>
        <v>-1423974</v>
      </c>
    </row>
    <row r="35" spans="1:17" hidden="1" outlineLevel="1" x14ac:dyDescent="0.25">
      <c r="A35">
        <v>226</v>
      </c>
      <c r="B35">
        <v>2</v>
      </c>
      <c r="C35">
        <v>74</v>
      </c>
      <c r="D35" t="s">
        <v>33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 s="5">
        <v>945461</v>
      </c>
      <c r="L35">
        <v>0</v>
      </c>
      <c r="M35" s="1">
        <v>945461</v>
      </c>
      <c r="N35">
        <v>0</v>
      </c>
      <c r="O35" s="20">
        <v>945461</v>
      </c>
      <c r="P35" s="20">
        <v>932481</v>
      </c>
      <c r="Q35" s="21">
        <f t="shared" si="0"/>
        <v>12980</v>
      </c>
    </row>
    <row r="36" spans="1:17" hidden="1" outlineLevel="1" x14ac:dyDescent="0.25">
      <c r="A36">
        <v>227</v>
      </c>
      <c r="B36">
        <v>2</v>
      </c>
      <c r="C36">
        <v>75</v>
      </c>
      <c r="D36" t="s">
        <v>34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 s="4">
        <v>0</v>
      </c>
      <c r="L36">
        <v>0</v>
      </c>
      <c r="M36">
        <v>0</v>
      </c>
      <c r="N36">
        <v>0</v>
      </c>
      <c r="O36" s="20">
        <v>0</v>
      </c>
      <c r="P36" s="20">
        <v>1429309</v>
      </c>
      <c r="Q36" s="21">
        <f t="shared" si="0"/>
        <v>-1429309</v>
      </c>
    </row>
    <row r="37" spans="1:17" hidden="1" outlineLevel="1" x14ac:dyDescent="0.25">
      <c r="A37">
        <v>228</v>
      </c>
      <c r="B37">
        <v>2</v>
      </c>
      <c r="C37">
        <v>81</v>
      </c>
      <c r="D37" t="s">
        <v>35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 s="5">
        <v>2420931</v>
      </c>
      <c r="L37">
        <v>0</v>
      </c>
      <c r="M37" s="1">
        <v>2420931</v>
      </c>
      <c r="N37">
        <v>0</v>
      </c>
      <c r="O37" s="20">
        <v>2420931</v>
      </c>
      <c r="P37" s="20">
        <v>1958631</v>
      </c>
      <c r="Q37" s="21">
        <f t="shared" si="0"/>
        <v>462300</v>
      </c>
    </row>
    <row r="38" spans="1:17" hidden="1" outlineLevel="1" x14ac:dyDescent="0.25">
      <c r="A38">
        <v>229</v>
      </c>
      <c r="B38">
        <v>2</v>
      </c>
      <c r="C38">
        <v>96</v>
      </c>
      <c r="D38" t="s">
        <v>261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 s="4">
        <v>0</v>
      </c>
      <c r="L38">
        <v>0</v>
      </c>
      <c r="M38">
        <v>0</v>
      </c>
      <c r="N38">
        <v>0</v>
      </c>
      <c r="O38" s="20">
        <v>0</v>
      </c>
      <c r="P38" s="20">
        <v>-12000000</v>
      </c>
      <c r="Q38" s="21">
        <f t="shared" si="0"/>
        <v>12000000</v>
      </c>
    </row>
    <row r="39" spans="1:17" s="2" customFormat="1" collapsed="1" x14ac:dyDescent="0.25">
      <c r="A39" s="2">
        <v>3</v>
      </c>
      <c r="B39" s="2">
        <v>4</v>
      </c>
      <c r="D39" s="2" t="s">
        <v>36</v>
      </c>
      <c r="E39" s="2">
        <v>0</v>
      </c>
      <c r="F39" s="3">
        <v>-2415428</v>
      </c>
      <c r="G39" s="3">
        <v>-551563994</v>
      </c>
      <c r="H39" s="3">
        <v>-553979422</v>
      </c>
      <c r="I39" s="3">
        <v>2662419836</v>
      </c>
      <c r="J39" s="2">
        <v>0</v>
      </c>
      <c r="K39" s="13">
        <v>1239464084</v>
      </c>
      <c r="L39" s="2">
        <v>0</v>
      </c>
      <c r="M39" s="3">
        <v>3901883920</v>
      </c>
      <c r="N39" s="2">
        <v>0</v>
      </c>
      <c r="O39" s="21">
        <v>3347904498</v>
      </c>
      <c r="P39" s="21">
        <v>3354179335</v>
      </c>
      <c r="Q39" s="21">
        <f t="shared" si="0"/>
        <v>-6274837</v>
      </c>
    </row>
    <row r="40" spans="1:17" hidden="1" outlineLevel="1" x14ac:dyDescent="0.25">
      <c r="A40">
        <v>31</v>
      </c>
      <c r="B40">
        <v>4</v>
      </c>
      <c r="C40">
        <v>1</v>
      </c>
      <c r="D40" t="s">
        <v>37</v>
      </c>
      <c r="E40">
        <v>0</v>
      </c>
      <c r="F40">
        <v>0</v>
      </c>
      <c r="G40">
        <v>0</v>
      </c>
      <c r="H40">
        <v>0</v>
      </c>
      <c r="I40" s="1">
        <v>3865752</v>
      </c>
      <c r="J40">
        <v>0</v>
      </c>
      <c r="K40" s="4">
        <v>0</v>
      </c>
      <c r="L40">
        <v>0</v>
      </c>
      <c r="M40" s="1">
        <v>3865752</v>
      </c>
      <c r="N40">
        <v>0</v>
      </c>
      <c r="O40" s="20">
        <v>3865752</v>
      </c>
      <c r="P40" s="20">
        <v>4219603</v>
      </c>
      <c r="Q40" s="21">
        <f t="shared" si="0"/>
        <v>-353851</v>
      </c>
    </row>
    <row r="41" spans="1:17" hidden="1" outlineLevel="1" x14ac:dyDescent="0.25">
      <c r="A41">
        <v>32</v>
      </c>
      <c r="B41">
        <v>4</v>
      </c>
      <c r="C41">
        <v>2</v>
      </c>
      <c r="D41" t="s">
        <v>38</v>
      </c>
      <c r="E41">
        <v>0</v>
      </c>
      <c r="F41">
        <v>0</v>
      </c>
      <c r="G41" s="1">
        <v>-45039668</v>
      </c>
      <c r="H41" s="1">
        <v>-45039668</v>
      </c>
      <c r="I41" s="1">
        <v>46008183</v>
      </c>
      <c r="J41">
        <v>0</v>
      </c>
      <c r="K41" s="5">
        <v>21341453</v>
      </c>
      <c r="L41">
        <v>0</v>
      </c>
      <c r="M41" s="1">
        <v>67349636</v>
      </c>
      <c r="N41">
        <v>0</v>
      </c>
      <c r="O41" s="20">
        <v>22309968</v>
      </c>
      <c r="P41" s="20">
        <v>23058819</v>
      </c>
      <c r="Q41" s="21">
        <f t="shared" si="0"/>
        <v>-748851</v>
      </c>
    </row>
    <row r="42" spans="1:17" hidden="1" outlineLevel="1" x14ac:dyDescent="0.25">
      <c r="A42">
        <v>33</v>
      </c>
      <c r="B42">
        <v>4</v>
      </c>
      <c r="C42">
        <v>11</v>
      </c>
      <c r="D42" t="s">
        <v>39</v>
      </c>
      <c r="E42">
        <v>0</v>
      </c>
      <c r="F42">
        <v>0</v>
      </c>
      <c r="G42" s="1">
        <v>-30416133</v>
      </c>
      <c r="H42" s="1">
        <v>-30416133</v>
      </c>
      <c r="I42" s="1">
        <v>139422030</v>
      </c>
      <c r="J42">
        <v>0</v>
      </c>
      <c r="K42" s="5">
        <v>30433092</v>
      </c>
      <c r="L42">
        <v>0</v>
      </c>
      <c r="M42" s="1">
        <v>169855122</v>
      </c>
      <c r="N42">
        <v>0</v>
      </c>
      <c r="O42" s="20">
        <v>139438989</v>
      </c>
      <c r="P42" s="20">
        <v>137332863</v>
      </c>
      <c r="Q42" s="21">
        <f t="shared" si="0"/>
        <v>2106126</v>
      </c>
    </row>
    <row r="43" spans="1:17" hidden="1" outlineLevel="1" x14ac:dyDescent="0.25">
      <c r="A43">
        <v>34</v>
      </c>
      <c r="B43">
        <v>4</v>
      </c>
      <c r="C43">
        <v>12</v>
      </c>
      <c r="D43" t="s">
        <v>40</v>
      </c>
      <c r="E43">
        <v>0</v>
      </c>
      <c r="F43">
        <v>0</v>
      </c>
      <c r="G43" s="1">
        <v>-31111864</v>
      </c>
      <c r="H43" s="1">
        <v>-31111864</v>
      </c>
      <c r="I43" s="1">
        <v>137656324</v>
      </c>
      <c r="J43">
        <v>0</v>
      </c>
      <c r="K43" s="5">
        <v>34224802</v>
      </c>
      <c r="L43">
        <v>0</v>
      </c>
      <c r="M43" s="1">
        <v>171881126</v>
      </c>
      <c r="N43">
        <v>0</v>
      </c>
      <c r="O43" s="20">
        <v>140769262</v>
      </c>
      <c r="P43" s="20">
        <v>135617218</v>
      </c>
      <c r="Q43" s="21">
        <f t="shared" si="0"/>
        <v>5152044</v>
      </c>
    </row>
    <row r="44" spans="1:17" hidden="1" outlineLevel="1" x14ac:dyDescent="0.25">
      <c r="A44">
        <v>35</v>
      </c>
      <c r="B44">
        <v>4</v>
      </c>
      <c r="C44">
        <v>13</v>
      </c>
      <c r="D44" t="s">
        <v>41</v>
      </c>
      <c r="E44">
        <v>0</v>
      </c>
      <c r="F44">
        <v>0</v>
      </c>
      <c r="G44" s="1">
        <v>-34180595</v>
      </c>
      <c r="H44" s="1">
        <v>-34180595</v>
      </c>
      <c r="I44" s="1">
        <v>130540438</v>
      </c>
      <c r="J44">
        <v>0</v>
      </c>
      <c r="K44" s="5">
        <v>38747003</v>
      </c>
      <c r="L44">
        <v>0</v>
      </c>
      <c r="M44" s="1">
        <v>169287441</v>
      </c>
      <c r="N44">
        <v>0</v>
      </c>
      <c r="O44" s="20">
        <v>135106846</v>
      </c>
      <c r="P44" s="20">
        <v>139098586</v>
      </c>
      <c r="Q44" s="21">
        <f t="shared" si="0"/>
        <v>-3991740</v>
      </c>
    </row>
    <row r="45" spans="1:17" hidden="1" outlineLevel="1" x14ac:dyDescent="0.25">
      <c r="A45">
        <v>36</v>
      </c>
      <c r="B45">
        <v>4</v>
      </c>
      <c r="C45">
        <v>14</v>
      </c>
      <c r="D45" t="s">
        <v>42</v>
      </c>
      <c r="E45">
        <v>0</v>
      </c>
      <c r="F45">
        <v>0</v>
      </c>
      <c r="G45" s="1">
        <v>-50640708</v>
      </c>
      <c r="H45" s="1">
        <v>-50640708</v>
      </c>
      <c r="I45" s="1">
        <v>209508868</v>
      </c>
      <c r="J45">
        <v>0</v>
      </c>
      <c r="K45" s="5">
        <v>57410493</v>
      </c>
      <c r="L45">
        <v>0</v>
      </c>
      <c r="M45" s="1">
        <v>266919361</v>
      </c>
      <c r="N45">
        <v>0</v>
      </c>
      <c r="O45" s="20">
        <v>216278653</v>
      </c>
      <c r="P45" s="20">
        <v>214567271</v>
      </c>
      <c r="Q45" s="21">
        <f t="shared" si="0"/>
        <v>1711382</v>
      </c>
    </row>
    <row r="46" spans="1:17" hidden="1" outlineLevel="1" x14ac:dyDescent="0.25">
      <c r="A46">
        <v>37</v>
      </c>
      <c r="B46">
        <v>4</v>
      </c>
      <c r="C46">
        <v>15</v>
      </c>
      <c r="D46" t="s">
        <v>43</v>
      </c>
      <c r="E46">
        <v>0</v>
      </c>
      <c r="F46">
        <v>0</v>
      </c>
      <c r="G46" s="1">
        <v>-20064199</v>
      </c>
      <c r="H46" s="1">
        <v>-20064199</v>
      </c>
      <c r="I46" s="1">
        <v>77579097</v>
      </c>
      <c r="J46">
        <v>0</v>
      </c>
      <c r="K46" s="5">
        <v>17292979</v>
      </c>
      <c r="L46">
        <v>0</v>
      </c>
      <c r="M46" s="1">
        <v>94872076</v>
      </c>
      <c r="N46">
        <v>0</v>
      </c>
      <c r="O46" s="20">
        <v>74807877</v>
      </c>
      <c r="P46" s="20">
        <v>76761632</v>
      </c>
      <c r="Q46" s="21">
        <f t="shared" si="0"/>
        <v>-1953755</v>
      </c>
    </row>
    <row r="47" spans="1:17" hidden="1" outlineLevel="1" x14ac:dyDescent="0.25">
      <c r="A47">
        <v>38</v>
      </c>
      <c r="B47">
        <v>4</v>
      </c>
      <c r="C47">
        <v>16</v>
      </c>
      <c r="D47" t="s">
        <v>44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 s="4">
        <v>0</v>
      </c>
      <c r="L47">
        <v>0</v>
      </c>
      <c r="M47">
        <v>0</v>
      </c>
      <c r="N47">
        <v>0</v>
      </c>
      <c r="O47" s="20">
        <v>0</v>
      </c>
      <c r="P47" s="20">
        <v>0</v>
      </c>
      <c r="Q47" s="21">
        <f t="shared" si="0"/>
        <v>0</v>
      </c>
    </row>
    <row r="48" spans="1:17" hidden="1" outlineLevel="1" x14ac:dyDescent="0.25">
      <c r="A48">
        <v>39</v>
      </c>
      <c r="B48">
        <v>4</v>
      </c>
      <c r="C48">
        <v>17</v>
      </c>
      <c r="D48" t="s">
        <v>241</v>
      </c>
      <c r="E48">
        <v>0</v>
      </c>
      <c r="F48">
        <v>0</v>
      </c>
      <c r="G48" s="1">
        <v>-836117</v>
      </c>
      <c r="H48" s="1">
        <v>-836117</v>
      </c>
      <c r="I48" s="1">
        <v>984432</v>
      </c>
      <c r="J48">
        <v>0</v>
      </c>
      <c r="K48" s="5">
        <v>864781</v>
      </c>
      <c r="L48">
        <v>0</v>
      </c>
      <c r="M48" s="1">
        <v>1849213</v>
      </c>
      <c r="N48">
        <v>0</v>
      </c>
      <c r="O48" s="20">
        <v>1013096</v>
      </c>
      <c r="P48" s="20">
        <v>1685897</v>
      </c>
      <c r="Q48" s="21">
        <f t="shared" si="0"/>
        <v>-672801</v>
      </c>
    </row>
    <row r="49" spans="1:17" hidden="1" outlineLevel="1" x14ac:dyDescent="0.25">
      <c r="A49">
        <v>310</v>
      </c>
      <c r="B49">
        <v>4</v>
      </c>
      <c r="C49">
        <v>18</v>
      </c>
      <c r="D49" t="s">
        <v>242</v>
      </c>
      <c r="E49">
        <v>0</v>
      </c>
      <c r="F49">
        <v>0</v>
      </c>
      <c r="G49" s="1">
        <v>-31208831</v>
      </c>
      <c r="H49" s="1">
        <v>-31208831</v>
      </c>
      <c r="I49" s="1">
        <v>150286221</v>
      </c>
      <c r="J49">
        <v>0</v>
      </c>
      <c r="K49" s="5">
        <v>52419717</v>
      </c>
      <c r="L49">
        <v>0</v>
      </c>
      <c r="M49" s="1">
        <v>202705938</v>
      </c>
      <c r="N49">
        <v>0</v>
      </c>
      <c r="O49" s="20">
        <v>171497107</v>
      </c>
      <c r="P49" s="20">
        <v>172740813</v>
      </c>
      <c r="Q49" s="21">
        <f t="shared" si="0"/>
        <v>-1243706</v>
      </c>
    </row>
    <row r="50" spans="1:17" hidden="1" outlineLevel="1" x14ac:dyDescent="0.25">
      <c r="A50">
        <v>311</v>
      </c>
      <c r="B50">
        <v>4</v>
      </c>
      <c r="C50">
        <v>19</v>
      </c>
      <c r="D50" t="s">
        <v>45</v>
      </c>
      <c r="E50">
        <v>0</v>
      </c>
      <c r="F50">
        <v>0</v>
      </c>
      <c r="G50" s="1">
        <v>-12857799</v>
      </c>
      <c r="H50" s="1">
        <v>-12857799</v>
      </c>
      <c r="I50" s="1">
        <v>1833</v>
      </c>
      <c r="J50">
        <v>0</v>
      </c>
      <c r="K50" s="5">
        <v>86852942</v>
      </c>
      <c r="L50">
        <v>0</v>
      </c>
      <c r="M50" s="1">
        <v>86854775</v>
      </c>
      <c r="N50">
        <v>0</v>
      </c>
      <c r="O50" s="20">
        <v>73996976</v>
      </c>
      <c r="P50" s="20">
        <v>74365969</v>
      </c>
      <c r="Q50" s="21">
        <f t="shared" si="0"/>
        <v>-368993</v>
      </c>
    </row>
    <row r="51" spans="1:17" hidden="1" outlineLevel="1" x14ac:dyDescent="0.25">
      <c r="A51">
        <v>312</v>
      </c>
      <c r="B51">
        <v>4</v>
      </c>
      <c r="C51">
        <v>21</v>
      </c>
      <c r="D51" t="s">
        <v>46</v>
      </c>
      <c r="E51">
        <v>0</v>
      </c>
      <c r="F51">
        <v>0</v>
      </c>
      <c r="G51" s="1">
        <v>-59833895</v>
      </c>
      <c r="H51" s="1">
        <v>-59833895</v>
      </c>
      <c r="I51" s="1">
        <v>696476412</v>
      </c>
      <c r="J51">
        <v>0</v>
      </c>
      <c r="K51" s="5">
        <v>263056597</v>
      </c>
      <c r="L51">
        <v>0</v>
      </c>
      <c r="M51" s="1">
        <v>959533009</v>
      </c>
      <c r="N51">
        <v>0</v>
      </c>
      <c r="O51" s="20">
        <v>899699114</v>
      </c>
      <c r="P51" s="20">
        <v>896835978</v>
      </c>
      <c r="Q51" s="21">
        <f t="shared" si="0"/>
        <v>2863136</v>
      </c>
    </row>
    <row r="52" spans="1:17" hidden="1" outlineLevel="1" x14ac:dyDescent="0.25">
      <c r="A52">
        <v>313</v>
      </c>
      <c r="B52">
        <v>4</v>
      </c>
      <c r="C52">
        <v>23</v>
      </c>
      <c r="D52" t="s">
        <v>47</v>
      </c>
      <c r="E52">
        <v>0</v>
      </c>
      <c r="F52">
        <v>0</v>
      </c>
      <c r="G52" s="1">
        <v>-73659070</v>
      </c>
      <c r="H52" s="1">
        <v>-73659070</v>
      </c>
      <c r="I52" s="1">
        <v>273154711</v>
      </c>
      <c r="J52">
        <v>0</v>
      </c>
      <c r="K52" s="5">
        <v>128465470</v>
      </c>
      <c r="L52">
        <v>0</v>
      </c>
      <c r="M52" s="1">
        <v>401620181</v>
      </c>
      <c r="N52">
        <v>0</v>
      </c>
      <c r="O52" s="20">
        <v>327961111</v>
      </c>
      <c r="P52" s="20">
        <v>330933108</v>
      </c>
      <c r="Q52" s="21">
        <f t="shared" si="0"/>
        <v>-2971997</v>
      </c>
    </row>
    <row r="53" spans="1:17" hidden="1" outlineLevel="1" x14ac:dyDescent="0.25">
      <c r="A53">
        <v>314</v>
      </c>
      <c r="B53">
        <v>4</v>
      </c>
      <c r="C53">
        <v>25</v>
      </c>
      <c r="D53" t="s">
        <v>48</v>
      </c>
      <c r="E53">
        <v>0</v>
      </c>
      <c r="F53">
        <v>0</v>
      </c>
      <c r="G53" s="1">
        <v>-62682975</v>
      </c>
      <c r="H53" s="1">
        <v>-62682975</v>
      </c>
      <c r="I53" s="1">
        <v>597182261</v>
      </c>
      <c r="J53">
        <v>0</v>
      </c>
      <c r="K53" s="5">
        <v>294710016</v>
      </c>
      <c r="L53">
        <v>0</v>
      </c>
      <c r="M53" s="1">
        <v>891892277</v>
      </c>
      <c r="N53">
        <v>0</v>
      </c>
      <c r="O53" s="20">
        <v>829209302</v>
      </c>
      <c r="P53" s="20">
        <v>826276823</v>
      </c>
      <c r="Q53" s="21">
        <f t="shared" si="0"/>
        <v>2932479</v>
      </c>
    </row>
    <row r="54" spans="1:17" hidden="1" outlineLevel="1" x14ac:dyDescent="0.25">
      <c r="A54">
        <v>315</v>
      </c>
      <c r="B54">
        <v>4</v>
      </c>
      <c r="C54">
        <v>27</v>
      </c>
      <c r="D54" t="s">
        <v>49</v>
      </c>
      <c r="E54">
        <v>0</v>
      </c>
      <c r="F54" s="1">
        <v>-2415428</v>
      </c>
      <c r="G54" s="1">
        <v>-25509092</v>
      </c>
      <c r="H54" s="1">
        <v>-27924520</v>
      </c>
      <c r="I54" s="1">
        <v>2773246</v>
      </c>
      <c r="J54">
        <v>0</v>
      </c>
      <c r="K54" s="5">
        <v>91895431</v>
      </c>
      <c r="L54">
        <v>0</v>
      </c>
      <c r="M54" s="1">
        <v>94668677</v>
      </c>
      <c r="N54">
        <v>0</v>
      </c>
      <c r="O54" s="20">
        <v>66744157</v>
      </c>
      <c r="P54" s="20">
        <v>76954904</v>
      </c>
      <c r="Q54" s="21">
        <f t="shared" si="0"/>
        <v>-10210747</v>
      </c>
    </row>
    <row r="55" spans="1:17" hidden="1" outlineLevel="1" x14ac:dyDescent="0.25">
      <c r="A55">
        <v>316</v>
      </c>
      <c r="B55">
        <v>4</v>
      </c>
      <c r="C55">
        <v>29</v>
      </c>
      <c r="D55" t="s">
        <v>50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 s="5">
        <v>25424310</v>
      </c>
      <c r="L55">
        <v>0</v>
      </c>
      <c r="M55" s="1">
        <v>25424310</v>
      </c>
      <c r="N55">
        <v>0</v>
      </c>
      <c r="O55" s="20">
        <v>25424310</v>
      </c>
      <c r="P55" s="20">
        <v>28509932</v>
      </c>
      <c r="Q55" s="21">
        <f t="shared" si="0"/>
        <v>-3085622</v>
      </c>
    </row>
    <row r="56" spans="1:17" hidden="1" outlineLevel="1" x14ac:dyDescent="0.25">
      <c r="A56">
        <v>317</v>
      </c>
      <c r="B56">
        <v>4</v>
      </c>
      <c r="C56">
        <v>30</v>
      </c>
      <c r="D56" t="s">
        <v>51</v>
      </c>
      <c r="E56">
        <v>0</v>
      </c>
      <c r="F56">
        <v>0</v>
      </c>
      <c r="G56" s="1">
        <v>-20651700</v>
      </c>
      <c r="H56" s="1">
        <v>-20651700</v>
      </c>
      <c r="I56" s="1">
        <v>38225897</v>
      </c>
      <c r="J56">
        <v>0</v>
      </c>
      <c r="K56" s="5">
        <v>1637140</v>
      </c>
      <c r="L56">
        <v>0</v>
      </c>
      <c r="M56" s="1">
        <v>39863037</v>
      </c>
      <c r="N56">
        <v>0</v>
      </c>
      <c r="O56" s="20">
        <v>19211337</v>
      </c>
      <c r="P56" s="20">
        <v>20959703</v>
      </c>
      <c r="Q56" s="21">
        <f t="shared" si="0"/>
        <v>-1748366</v>
      </c>
    </row>
    <row r="57" spans="1:17" hidden="1" outlineLevel="1" x14ac:dyDescent="0.25">
      <c r="A57">
        <v>318</v>
      </c>
      <c r="B57">
        <v>4</v>
      </c>
      <c r="C57">
        <v>31</v>
      </c>
      <c r="D57" t="s">
        <v>52</v>
      </c>
      <c r="E57">
        <v>0</v>
      </c>
      <c r="F57">
        <v>0</v>
      </c>
      <c r="G57" s="1">
        <v>-15153928</v>
      </c>
      <c r="H57" s="1">
        <v>-15153928</v>
      </c>
      <c r="I57" s="1">
        <v>23481172</v>
      </c>
      <c r="J57">
        <v>0</v>
      </c>
      <c r="K57" s="5">
        <v>456749</v>
      </c>
      <c r="L57">
        <v>0</v>
      </c>
      <c r="M57" s="1">
        <v>23937921</v>
      </c>
      <c r="N57">
        <v>0</v>
      </c>
      <c r="O57" s="20">
        <v>8783993</v>
      </c>
      <c r="P57" s="20">
        <v>10698161</v>
      </c>
      <c r="Q57" s="21">
        <f t="shared" si="0"/>
        <v>-1914168</v>
      </c>
    </row>
    <row r="58" spans="1:17" hidden="1" outlineLevel="1" x14ac:dyDescent="0.25">
      <c r="A58">
        <v>319</v>
      </c>
      <c r="B58">
        <v>4</v>
      </c>
      <c r="C58">
        <v>32</v>
      </c>
      <c r="D58" t="s">
        <v>235</v>
      </c>
      <c r="E58">
        <v>0</v>
      </c>
      <c r="F58">
        <v>0</v>
      </c>
      <c r="G58" s="1">
        <v>-4000000</v>
      </c>
      <c r="H58" s="1">
        <v>-4000000</v>
      </c>
      <c r="I58">
        <v>0</v>
      </c>
      <c r="J58">
        <v>0</v>
      </c>
      <c r="K58" s="5">
        <v>12300000</v>
      </c>
      <c r="L58">
        <v>0</v>
      </c>
      <c r="M58" s="1">
        <v>12300000</v>
      </c>
      <c r="N58">
        <v>0</v>
      </c>
      <c r="O58" s="20">
        <v>8300000</v>
      </c>
      <c r="P58" s="20">
        <v>8100000</v>
      </c>
      <c r="Q58" s="21">
        <f t="shared" si="0"/>
        <v>200000</v>
      </c>
    </row>
    <row r="59" spans="1:17" hidden="1" outlineLevel="1" x14ac:dyDescent="0.25">
      <c r="A59">
        <v>320</v>
      </c>
      <c r="B59">
        <v>4</v>
      </c>
      <c r="C59">
        <v>41</v>
      </c>
      <c r="D59" t="s">
        <v>53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 s="5">
        <v>17592444</v>
      </c>
      <c r="L59">
        <v>0</v>
      </c>
      <c r="M59" s="1">
        <v>17592444</v>
      </c>
      <c r="N59">
        <v>0</v>
      </c>
      <c r="O59" s="20">
        <v>17592444</v>
      </c>
      <c r="P59" s="20">
        <v>17592444</v>
      </c>
      <c r="Q59" s="21">
        <f t="shared" si="0"/>
        <v>0</v>
      </c>
    </row>
    <row r="60" spans="1:17" hidden="1" outlineLevel="1" x14ac:dyDescent="0.25">
      <c r="A60">
        <v>321</v>
      </c>
      <c r="B60">
        <v>4</v>
      </c>
      <c r="C60">
        <v>42</v>
      </c>
      <c r="D60" t="s">
        <v>236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 s="5">
        <v>16500000</v>
      </c>
      <c r="L60">
        <v>0</v>
      </c>
      <c r="M60" s="1">
        <v>16500000</v>
      </c>
      <c r="N60">
        <v>0</v>
      </c>
      <c r="O60" s="20">
        <v>16500000</v>
      </c>
      <c r="P60" s="20">
        <v>16500000</v>
      </c>
      <c r="Q60" s="21">
        <f t="shared" si="0"/>
        <v>0</v>
      </c>
    </row>
    <row r="61" spans="1:17" hidden="1" outlineLevel="1" x14ac:dyDescent="0.25">
      <c r="A61">
        <v>322</v>
      </c>
      <c r="B61">
        <v>4</v>
      </c>
      <c r="C61">
        <v>51</v>
      </c>
      <c r="D61" t="s">
        <v>54</v>
      </c>
      <c r="E61">
        <v>0</v>
      </c>
      <c r="F61">
        <v>0</v>
      </c>
      <c r="G61" s="1">
        <v>-30794427</v>
      </c>
      <c r="H61" s="1">
        <v>-30794427</v>
      </c>
      <c r="I61" s="1">
        <v>100572531</v>
      </c>
      <c r="J61">
        <v>0</v>
      </c>
      <c r="K61" s="5">
        <v>42938853</v>
      </c>
      <c r="L61">
        <v>0</v>
      </c>
      <c r="M61" s="1">
        <v>143511384</v>
      </c>
      <c r="N61">
        <v>0</v>
      </c>
      <c r="O61" s="20">
        <v>112716957</v>
      </c>
      <c r="P61" s="20">
        <v>113667744</v>
      </c>
      <c r="Q61" s="21">
        <f t="shared" si="0"/>
        <v>-950787</v>
      </c>
    </row>
    <row r="62" spans="1:17" hidden="1" outlineLevel="1" x14ac:dyDescent="0.25">
      <c r="A62">
        <v>323</v>
      </c>
      <c r="B62">
        <v>4</v>
      </c>
      <c r="C62">
        <v>52</v>
      </c>
      <c r="D62" t="s">
        <v>55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 s="5">
        <v>467100</v>
      </c>
      <c r="L62">
        <v>0</v>
      </c>
      <c r="M62" s="1">
        <v>467100</v>
      </c>
      <c r="N62">
        <v>0</v>
      </c>
      <c r="O62" s="20">
        <v>467100</v>
      </c>
      <c r="P62" s="20">
        <v>450000</v>
      </c>
      <c r="Q62" s="21">
        <f t="shared" si="0"/>
        <v>17100</v>
      </c>
    </row>
    <row r="63" spans="1:17" hidden="1" outlineLevel="1" x14ac:dyDescent="0.25">
      <c r="A63">
        <v>324</v>
      </c>
      <c r="B63">
        <v>4</v>
      </c>
      <c r="C63">
        <v>53</v>
      </c>
      <c r="D63" t="s">
        <v>56</v>
      </c>
      <c r="E63">
        <v>0</v>
      </c>
      <c r="F63">
        <v>0</v>
      </c>
      <c r="G63" s="1">
        <v>-2922993</v>
      </c>
      <c r="H63" s="1">
        <v>-2922993</v>
      </c>
      <c r="I63" s="1">
        <v>34700428</v>
      </c>
      <c r="J63">
        <v>0</v>
      </c>
      <c r="K63" s="5">
        <v>3132712</v>
      </c>
      <c r="L63">
        <v>0</v>
      </c>
      <c r="M63" s="1">
        <v>37833140</v>
      </c>
      <c r="N63">
        <v>0</v>
      </c>
      <c r="O63" s="20">
        <v>34910147</v>
      </c>
      <c r="P63" s="20">
        <v>34841867</v>
      </c>
      <c r="Q63" s="21">
        <f t="shared" si="0"/>
        <v>68280</v>
      </c>
    </row>
    <row r="64" spans="1:17" hidden="1" outlineLevel="1" x14ac:dyDescent="0.25">
      <c r="A64">
        <v>325</v>
      </c>
      <c r="B64">
        <v>4</v>
      </c>
      <c r="C64">
        <v>81</v>
      </c>
      <c r="D64" t="s">
        <v>35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 s="5">
        <v>1300000</v>
      </c>
      <c r="L64">
        <v>0</v>
      </c>
      <c r="M64" s="1">
        <v>1300000</v>
      </c>
      <c r="N64">
        <v>0</v>
      </c>
      <c r="O64" s="20">
        <v>1300000</v>
      </c>
      <c r="P64" s="20">
        <v>1410000</v>
      </c>
      <c r="Q64" s="21">
        <f t="shared" si="0"/>
        <v>-110000</v>
      </c>
    </row>
    <row r="65" spans="1:17" hidden="1" outlineLevel="1" x14ac:dyDescent="0.25">
      <c r="A65">
        <v>326</v>
      </c>
      <c r="B65">
        <v>4</v>
      </c>
      <c r="C65">
        <v>96</v>
      </c>
      <c r="D65" t="s">
        <v>261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 s="4">
        <v>0</v>
      </c>
      <c r="L65">
        <v>0</v>
      </c>
      <c r="M65">
        <v>0</v>
      </c>
      <c r="N65">
        <v>0</v>
      </c>
      <c r="O65" s="20">
        <v>0</v>
      </c>
      <c r="P65" s="20">
        <v>-9000000</v>
      </c>
      <c r="Q65" s="21">
        <f t="shared" si="0"/>
        <v>9000000</v>
      </c>
    </row>
    <row r="66" spans="1:17" s="2" customFormat="1" collapsed="1" x14ac:dyDescent="0.25">
      <c r="A66" s="2">
        <v>4</v>
      </c>
      <c r="B66" s="2">
        <v>5</v>
      </c>
      <c r="D66" s="2" t="s">
        <v>57</v>
      </c>
      <c r="E66" s="2">
        <v>0</v>
      </c>
      <c r="F66" s="2">
        <v>0</v>
      </c>
      <c r="G66" s="3">
        <v>-43125855</v>
      </c>
      <c r="H66" s="3">
        <v>-43125855</v>
      </c>
      <c r="I66" s="3">
        <v>92653291</v>
      </c>
      <c r="J66" s="2">
        <v>0</v>
      </c>
      <c r="K66" s="13">
        <v>92425060</v>
      </c>
      <c r="L66" s="2">
        <v>0</v>
      </c>
      <c r="M66" s="3">
        <v>185078351</v>
      </c>
      <c r="N66" s="2">
        <v>0</v>
      </c>
      <c r="O66" s="21">
        <v>141952496</v>
      </c>
      <c r="P66" s="21">
        <v>143325591</v>
      </c>
      <c r="Q66" s="21">
        <f t="shared" si="0"/>
        <v>-1373095</v>
      </c>
    </row>
    <row r="67" spans="1:17" hidden="1" outlineLevel="1" x14ac:dyDescent="0.25">
      <c r="A67">
        <v>41</v>
      </c>
      <c r="B67">
        <v>5</v>
      </c>
      <c r="C67">
        <v>1</v>
      </c>
      <c r="D67" t="s">
        <v>58</v>
      </c>
      <c r="E67">
        <v>0</v>
      </c>
      <c r="F67">
        <v>0</v>
      </c>
      <c r="G67">
        <v>0</v>
      </c>
      <c r="H67">
        <v>0</v>
      </c>
      <c r="I67" s="1">
        <v>1668494</v>
      </c>
      <c r="J67">
        <v>0</v>
      </c>
      <c r="K67" s="5">
        <v>24800</v>
      </c>
      <c r="L67">
        <v>0</v>
      </c>
      <c r="M67" s="1">
        <v>1693294</v>
      </c>
      <c r="N67">
        <v>0</v>
      </c>
      <c r="O67" s="20">
        <v>1693294</v>
      </c>
      <c r="P67" s="20">
        <v>2125437</v>
      </c>
      <c r="Q67" s="21">
        <f t="shared" si="0"/>
        <v>-432143</v>
      </c>
    </row>
    <row r="68" spans="1:17" hidden="1" outlineLevel="1" x14ac:dyDescent="0.25">
      <c r="A68">
        <v>42</v>
      </c>
      <c r="B68">
        <v>5</v>
      </c>
      <c r="C68">
        <v>2</v>
      </c>
      <c r="D68" t="s">
        <v>59</v>
      </c>
      <c r="E68">
        <v>0</v>
      </c>
      <c r="F68">
        <v>0</v>
      </c>
      <c r="G68" s="1">
        <v>-31144320</v>
      </c>
      <c r="H68" s="1">
        <v>-31144320</v>
      </c>
      <c r="I68" s="1">
        <v>39889677</v>
      </c>
      <c r="J68">
        <v>0</v>
      </c>
      <c r="K68" s="5">
        <v>13082991</v>
      </c>
      <c r="L68">
        <v>0</v>
      </c>
      <c r="M68" s="1">
        <v>52972668</v>
      </c>
      <c r="N68">
        <v>0</v>
      </c>
      <c r="O68" s="20">
        <v>21828348</v>
      </c>
      <c r="P68" s="20">
        <v>23100088</v>
      </c>
      <c r="Q68" s="21">
        <f t="shared" si="0"/>
        <v>-1271740</v>
      </c>
    </row>
    <row r="69" spans="1:17" hidden="1" outlineLevel="1" x14ac:dyDescent="0.25">
      <c r="A69">
        <v>43</v>
      </c>
      <c r="B69">
        <v>5</v>
      </c>
      <c r="C69">
        <v>3</v>
      </c>
      <c r="D69" t="s">
        <v>60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 s="5">
        <v>224193</v>
      </c>
      <c r="L69">
        <v>0</v>
      </c>
      <c r="M69" s="1">
        <v>224193</v>
      </c>
      <c r="N69">
        <v>0</v>
      </c>
      <c r="O69" s="20">
        <v>224193</v>
      </c>
      <c r="P69" s="20">
        <v>305000</v>
      </c>
      <c r="Q69" s="21">
        <f t="shared" ref="Q69:Q132" si="1">O69-P69</f>
        <v>-80807</v>
      </c>
    </row>
    <row r="70" spans="1:17" hidden="1" outlineLevel="1" x14ac:dyDescent="0.25">
      <c r="A70">
        <v>44</v>
      </c>
      <c r="B70">
        <v>5</v>
      </c>
      <c r="C70">
        <v>22</v>
      </c>
      <c r="D70" t="s">
        <v>61</v>
      </c>
      <c r="E70">
        <v>0</v>
      </c>
      <c r="F70">
        <v>0</v>
      </c>
      <c r="G70" s="1">
        <v>-4587715</v>
      </c>
      <c r="H70" s="1">
        <v>-4587715</v>
      </c>
      <c r="I70" s="1">
        <v>43830713</v>
      </c>
      <c r="J70">
        <v>0</v>
      </c>
      <c r="K70" s="5">
        <v>44680737</v>
      </c>
      <c r="L70">
        <v>0</v>
      </c>
      <c r="M70" s="1">
        <v>88511450</v>
      </c>
      <c r="N70">
        <v>0</v>
      </c>
      <c r="O70" s="20">
        <v>83923735</v>
      </c>
      <c r="P70" s="20">
        <v>83693870</v>
      </c>
      <c r="Q70" s="21">
        <f t="shared" si="1"/>
        <v>229865</v>
      </c>
    </row>
    <row r="71" spans="1:17" hidden="1" outlineLevel="1" x14ac:dyDescent="0.25">
      <c r="A71">
        <v>45</v>
      </c>
      <c r="B71">
        <v>5</v>
      </c>
      <c r="C71">
        <v>31</v>
      </c>
      <c r="D71" t="s">
        <v>62</v>
      </c>
      <c r="E71">
        <v>0</v>
      </c>
      <c r="F71">
        <v>0</v>
      </c>
      <c r="G71" s="1">
        <v>-834996</v>
      </c>
      <c r="H71" s="1">
        <v>-834996</v>
      </c>
      <c r="I71" s="1">
        <v>7065424</v>
      </c>
      <c r="J71">
        <v>0</v>
      </c>
      <c r="K71" s="5">
        <v>5200930</v>
      </c>
      <c r="L71">
        <v>0</v>
      </c>
      <c r="M71" s="1">
        <v>12266354</v>
      </c>
      <c r="N71">
        <v>0</v>
      </c>
      <c r="O71" s="20">
        <v>11431358</v>
      </c>
      <c r="P71" s="20">
        <v>11487046</v>
      </c>
      <c r="Q71" s="21">
        <f t="shared" si="1"/>
        <v>-55688</v>
      </c>
    </row>
    <row r="72" spans="1:17" hidden="1" outlineLevel="1" x14ac:dyDescent="0.25">
      <c r="A72">
        <v>46</v>
      </c>
      <c r="B72">
        <v>5</v>
      </c>
      <c r="C72">
        <v>43</v>
      </c>
      <c r="D72" t="s">
        <v>63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 s="5">
        <v>285638</v>
      </c>
      <c r="L72">
        <v>0</v>
      </c>
      <c r="M72" s="1">
        <v>285638</v>
      </c>
      <c r="N72">
        <v>0</v>
      </c>
      <c r="O72" s="20">
        <v>285638</v>
      </c>
      <c r="P72" s="20">
        <v>1500000</v>
      </c>
      <c r="Q72" s="21">
        <f t="shared" si="1"/>
        <v>-1214362</v>
      </c>
    </row>
    <row r="73" spans="1:17" hidden="1" outlineLevel="1" x14ac:dyDescent="0.25">
      <c r="A73">
        <v>47</v>
      </c>
      <c r="B73">
        <v>5</v>
      </c>
      <c r="C73">
        <v>51</v>
      </c>
      <c r="D73" t="s">
        <v>64</v>
      </c>
      <c r="E73">
        <v>0</v>
      </c>
      <c r="F73">
        <v>0</v>
      </c>
      <c r="G73" s="1">
        <v>-2042569</v>
      </c>
      <c r="H73" s="1">
        <v>-2042569</v>
      </c>
      <c r="I73">
        <v>0</v>
      </c>
      <c r="J73">
        <v>0</v>
      </c>
      <c r="K73" s="5">
        <v>2042569</v>
      </c>
      <c r="L73">
        <v>0</v>
      </c>
      <c r="M73" s="1">
        <v>2042569</v>
      </c>
      <c r="N73">
        <v>0</v>
      </c>
      <c r="O73" s="20">
        <v>0</v>
      </c>
      <c r="P73" s="20">
        <v>0</v>
      </c>
      <c r="Q73" s="21">
        <f t="shared" si="1"/>
        <v>0</v>
      </c>
    </row>
    <row r="74" spans="1:17" hidden="1" outlineLevel="1" x14ac:dyDescent="0.25">
      <c r="A74">
        <v>48</v>
      </c>
      <c r="B74">
        <v>5</v>
      </c>
      <c r="C74">
        <v>52</v>
      </c>
      <c r="D74" t="s">
        <v>65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 s="5">
        <v>1572389</v>
      </c>
      <c r="L74">
        <v>0</v>
      </c>
      <c r="M74" s="1">
        <v>1572389</v>
      </c>
      <c r="N74">
        <v>0</v>
      </c>
      <c r="O74" s="20">
        <v>1572389</v>
      </c>
      <c r="P74" s="20">
        <v>1578000</v>
      </c>
      <c r="Q74" s="21">
        <f t="shared" si="1"/>
        <v>-5611</v>
      </c>
    </row>
    <row r="75" spans="1:17" hidden="1" outlineLevel="1" x14ac:dyDescent="0.25">
      <c r="A75">
        <v>49</v>
      </c>
      <c r="B75">
        <v>5</v>
      </c>
      <c r="C75">
        <v>72</v>
      </c>
      <c r="D75" t="s">
        <v>66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 s="5">
        <v>2233257</v>
      </c>
      <c r="L75">
        <v>0</v>
      </c>
      <c r="M75" s="1">
        <v>2233257</v>
      </c>
      <c r="N75">
        <v>0</v>
      </c>
      <c r="O75" s="20">
        <v>2233257</v>
      </c>
      <c r="P75" s="20">
        <v>2720000</v>
      </c>
      <c r="Q75" s="21">
        <f t="shared" si="1"/>
        <v>-486743</v>
      </c>
    </row>
    <row r="76" spans="1:17" hidden="1" outlineLevel="1" x14ac:dyDescent="0.25">
      <c r="A76">
        <v>410</v>
      </c>
      <c r="B76">
        <v>5</v>
      </c>
      <c r="C76">
        <v>73</v>
      </c>
      <c r="D76" t="s">
        <v>67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 s="5">
        <v>3036208</v>
      </c>
      <c r="L76">
        <v>0</v>
      </c>
      <c r="M76" s="1">
        <v>3036208</v>
      </c>
      <c r="N76">
        <v>0</v>
      </c>
      <c r="O76" s="20">
        <v>3036208</v>
      </c>
      <c r="P76" s="20">
        <v>2583000</v>
      </c>
      <c r="Q76" s="21">
        <f t="shared" si="1"/>
        <v>453208</v>
      </c>
    </row>
    <row r="77" spans="1:17" hidden="1" outlineLevel="1" x14ac:dyDescent="0.25">
      <c r="A77">
        <v>411</v>
      </c>
      <c r="B77">
        <v>5</v>
      </c>
      <c r="C77">
        <v>74</v>
      </c>
      <c r="D77" t="s">
        <v>68</v>
      </c>
      <c r="E77">
        <v>0</v>
      </c>
      <c r="F77">
        <v>0</v>
      </c>
      <c r="G77" s="1">
        <v>-4516255</v>
      </c>
      <c r="H77" s="1">
        <v>-4516255</v>
      </c>
      <c r="I77">
        <v>0</v>
      </c>
      <c r="J77">
        <v>0</v>
      </c>
      <c r="K77" s="5">
        <v>7214393</v>
      </c>
      <c r="L77">
        <v>0</v>
      </c>
      <c r="M77" s="1">
        <v>7214393</v>
      </c>
      <c r="N77">
        <v>0</v>
      </c>
      <c r="O77" s="20">
        <v>2698138</v>
      </c>
      <c r="P77" s="20">
        <v>1977500</v>
      </c>
      <c r="Q77" s="21">
        <f t="shared" si="1"/>
        <v>720638</v>
      </c>
    </row>
    <row r="78" spans="1:17" hidden="1" outlineLevel="1" x14ac:dyDescent="0.25">
      <c r="A78">
        <v>412</v>
      </c>
      <c r="B78">
        <v>5</v>
      </c>
      <c r="C78">
        <v>79</v>
      </c>
      <c r="D78" t="s">
        <v>69</v>
      </c>
      <c r="E78">
        <v>0</v>
      </c>
      <c r="F78">
        <v>0</v>
      </c>
      <c r="G78">
        <v>0</v>
      </c>
      <c r="H78">
        <v>0</v>
      </c>
      <c r="I78" s="1">
        <v>198983</v>
      </c>
      <c r="J78">
        <v>0</v>
      </c>
      <c r="K78" s="5">
        <v>2892995</v>
      </c>
      <c r="L78">
        <v>0</v>
      </c>
      <c r="M78" s="1">
        <v>3091978</v>
      </c>
      <c r="N78">
        <v>0</v>
      </c>
      <c r="O78" s="20">
        <v>3091978</v>
      </c>
      <c r="P78" s="20">
        <v>2641690</v>
      </c>
      <c r="Q78" s="21">
        <f t="shared" si="1"/>
        <v>450288</v>
      </c>
    </row>
    <row r="79" spans="1:17" hidden="1" outlineLevel="1" x14ac:dyDescent="0.25">
      <c r="A79">
        <v>413</v>
      </c>
      <c r="B79">
        <v>5</v>
      </c>
      <c r="C79">
        <v>88</v>
      </c>
      <c r="D79" t="s">
        <v>70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 s="5">
        <v>9933960</v>
      </c>
      <c r="L79">
        <v>0</v>
      </c>
      <c r="M79" s="1">
        <v>9933960</v>
      </c>
      <c r="N79">
        <v>0</v>
      </c>
      <c r="O79" s="20">
        <v>9933960</v>
      </c>
      <c r="P79" s="20">
        <v>10613960</v>
      </c>
      <c r="Q79" s="21">
        <f t="shared" si="1"/>
        <v>-680000</v>
      </c>
    </row>
    <row r="80" spans="1:17" hidden="1" outlineLevel="1" x14ac:dyDescent="0.25">
      <c r="A80">
        <v>414</v>
      </c>
      <c r="B80">
        <v>5</v>
      </c>
      <c r="C80">
        <v>96</v>
      </c>
      <c r="D80" t="s">
        <v>261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 s="4">
        <v>0</v>
      </c>
      <c r="L80">
        <v>0</v>
      </c>
      <c r="M80">
        <v>0</v>
      </c>
      <c r="N80">
        <v>0</v>
      </c>
      <c r="O80" s="20">
        <v>0</v>
      </c>
      <c r="P80" s="20">
        <v>-1000000</v>
      </c>
      <c r="Q80" s="21">
        <f t="shared" si="1"/>
        <v>1000000</v>
      </c>
    </row>
    <row r="81" spans="1:17" s="2" customFormat="1" collapsed="1" x14ac:dyDescent="0.25">
      <c r="A81" s="2">
        <v>5</v>
      </c>
      <c r="B81" s="2">
        <v>6</v>
      </c>
      <c r="D81" s="2" t="s">
        <v>71</v>
      </c>
      <c r="E81" s="2">
        <v>0</v>
      </c>
      <c r="F81" s="2">
        <v>0</v>
      </c>
      <c r="G81" s="3">
        <v>-389355090</v>
      </c>
      <c r="H81" s="3">
        <v>-389355090</v>
      </c>
      <c r="I81" s="3">
        <v>275590108</v>
      </c>
      <c r="J81" s="2">
        <v>0</v>
      </c>
      <c r="K81" s="13">
        <v>829246362</v>
      </c>
      <c r="L81" s="2">
        <v>0</v>
      </c>
      <c r="M81" s="3">
        <v>1104836470</v>
      </c>
      <c r="N81" s="2">
        <v>0</v>
      </c>
      <c r="O81" s="21">
        <v>715481380</v>
      </c>
      <c r="P81" s="21">
        <v>715274439</v>
      </c>
      <c r="Q81" s="21">
        <f t="shared" si="1"/>
        <v>206941</v>
      </c>
    </row>
    <row r="82" spans="1:17" hidden="1" outlineLevel="1" x14ac:dyDescent="0.25">
      <c r="A82">
        <v>51</v>
      </c>
      <c r="B82">
        <v>6</v>
      </c>
      <c r="C82">
        <v>1</v>
      </c>
      <c r="D82" t="s">
        <v>72</v>
      </c>
      <c r="E82">
        <v>0</v>
      </c>
      <c r="F82">
        <v>0</v>
      </c>
      <c r="G82">
        <v>0</v>
      </c>
      <c r="H82">
        <v>0</v>
      </c>
      <c r="I82" s="1">
        <v>2102918</v>
      </c>
      <c r="J82">
        <v>0</v>
      </c>
      <c r="K82" s="5">
        <v>1073612</v>
      </c>
      <c r="L82">
        <v>0</v>
      </c>
      <c r="M82" s="1">
        <v>3176530</v>
      </c>
      <c r="N82">
        <v>0</v>
      </c>
      <c r="O82" s="20">
        <v>3176530</v>
      </c>
      <c r="P82" s="20">
        <v>3204321</v>
      </c>
      <c r="Q82" s="21">
        <f t="shared" si="1"/>
        <v>-27791</v>
      </c>
    </row>
    <row r="83" spans="1:17" hidden="1" outlineLevel="1" x14ac:dyDescent="0.25">
      <c r="A83">
        <v>52</v>
      </c>
      <c r="B83">
        <v>6</v>
      </c>
      <c r="C83">
        <v>24</v>
      </c>
      <c r="D83" t="s">
        <v>73</v>
      </c>
      <c r="E83">
        <v>0</v>
      </c>
      <c r="F83">
        <v>0</v>
      </c>
      <c r="G83" s="1">
        <v>-6143705</v>
      </c>
      <c r="H83" s="1">
        <v>-6143705</v>
      </c>
      <c r="I83" s="1">
        <v>3360125</v>
      </c>
      <c r="J83">
        <v>0</v>
      </c>
      <c r="K83" s="5">
        <v>15286541</v>
      </c>
      <c r="L83">
        <v>0</v>
      </c>
      <c r="M83" s="1">
        <v>18646666</v>
      </c>
      <c r="N83">
        <v>0</v>
      </c>
      <c r="O83" s="20">
        <v>12502961</v>
      </c>
      <c r="P83" s="20">
        <v>12928038</v>
      </c>
      <c r="Q83" s="21">
        <f t="shared" si="1"/>
        <v>-425077</v>
      </c>
    </row>
    <row r="84" spans="1:17" hidden="1" outlineLevel="1" x14ac:dyDescent="0.25">
      <c r="A84">
        <v>53</v>
      </c>
      <c r="B84">
        <v>6</v>
      </c>
      <c r="C84">
        <v>26</v>
      </c>
      <c r="D84" t="s">
        <v>231</v>
      </c>
      <c r="E84">
        <v>0</v>
      </c>
      <c r="F84">
        <v>0</v>
      </c>
      <c r="G84" s="1">
        <v>-1038740</v>
      </c>
      <c r="H84" s="1">
        <v>-1038740</v>
      </c>
      <c r="I84">
        <v>0</v>
      </c>
      <c r="J84">
        <v>0</v>
      </c>
      <c r="K84" s="5">
        <v>706576</v>
      </c>
      <c r="L84">
        <v>0</v>
      </c>
      <c r="M84" s="1">
        <v>706576</v>
      </c>
      <c r="N84">
        <v>0</v>
      </c>
      <c r="O84" s="20">
        <v>-332164</v>
      </c>
      <c r="P84" s="20">
        <v>138547</v>
      </c>
      <c r="Q84" s="21">
        <f t="shared" si="1"/>
        <v>-470711</v>
      </c>
    </row>
    <row r="85" spans="1:17" hidden="1" outlineLevel="1" x14ac:dyDescent="0.25">
      <c r="A85">
        <v>54</v>
      </c>
      <c r="B85">
        <v>6</v>
      </c>
      <c r="C85">
        <v>27</v>
      </c>
      <c r="D85" t="s">
        <v>74</v>
      </c>
      <c r="E85">
        <v>0</v>
      </c>
      <c r="F85">
        <v>0</v>
      </c>
      <c r="G85" s="1">
        <v>-6564692</v>
      </c>
      <c r="H85" s="1">
        <v>-6564692</v>
      </c>
      <c r="I85" s="1">
        <v>41672131</v>
      </c>
      <c r="J85">
        <v>0</v>
      </c>
      <c r="K85" s="5">
        <v>3175574</v>
      </c>
      <c r="L85">
        <v>0</v>
      </c>
      <c r="M85" s="1">
        <v>44847705</v>
      </c>
      <c r="N85">
        <v>0</v>
      </c>
      <c r="O85" s="20">
        <v>38283013</v>
      </c>
      <c r="P85" s="20">
        <v>39068786</v>
      </c>
      <c r="Q85" s="21">
        <f t="shared" si="1"/>
        <v>-785773</v>
      </c>
    </row>
    <row r="86" spans="1:17" hidden="1" outlineLevel="1" x14ac:dyDescent="0.25">
      <c r="A86">
        <v>55</v>
      </c>
      <c r="B86">
        <v>6</v>
      </c>
      <c r="C86">
        <v>31</v>
      </c>
      <c r="D86" t="s">
        <v>75</v>
      </c>
      <c r="E86">
        <v>0</v>
      </c>
      <c r="F86">
        <v>0</v>
      </c>
      <c r="G86" s="1">
        <v>-570000</v>
      </c>
      <c r="H86" s="1">
        <v>-570000</v>
      </c>
      <c r="I86" s="1">
        <v>21381502</v>
      </c>
      <c r="J86">
        <v>0</v>
      </c>
      <c r="K86" s="5">
        <v>18224093</v>
      </c>
      <c r="L86">
        <v>0</v>
      </c>
      <c r="M86" s="1">
        <v>39605595</v>
      </c>
      <c r="N86">
        <v>0</v>
      </c>
      <c r="O86" s="20">
        <v>39035595</v>
      </c>
      <c r="P86" s="20">
        <v>41390107</v>
      </c>
      <c r="Q86" s="21">
        <f t="shared" si="1"/>
        <v>-2354512</v>
      </c>
    </row>
    <row r="87" spans="1:17" hidden="1" outlineLevel="1" x14ac:dyDescent="0.25">
      <c r="A87">
        <v>56</v>
      </c>
      <c r="B87">
        <v>6</v>
      </c>
      <c r="C87">
        <v>51</v>
      </c>
      <c r="D87" t="s">
        <v>76</v>
      </c>
      <c r="E87">
        <v>0</v>
      </c>
      <c r="F87">
        <v>0</v>
      </c>
      <c r="G87" s="1">
        <v>-165597881</v>
      </c>
      <c r="H87" s="1">
        <v>-165597881</v>
      </c>
      <c r="I87" s="1">
        <v>87154755</v>
      </c>
      <c r="J87">
        <v>0</v>
      </c>
      <c r="K87" s="5">
        <v>152696941</v>
      </c>
      <c r="L87">
        <v>0</v>
      </c>
      <c r="M87" s="1">
        <v>239851696</v>
      </c>
      <c r="N87">
        <v>0</v>
      </c>
      <c r="O87" s="20">
        <v>74253815</v>
      </c>
      <c r="P87" s="20">
        <v>75442098</v>
      </c>
      <c r="Q87" s="21">
        <f t="shared" si="1"/>
        <v>-1188283</v>
      </c>
    </row>
    <row r="88" spans="1:17" hidden="1" outlineLevel="1" x14ac:dyDescent="0.25">
      <c r="A88">
        <v>57</v>
      </c>
      <c r="B88">
        <v>6</v>
      </c>
      <c r="C88">
        <v>58</v>
      </c>
      <c r="D88" t="s">
        <v>77</v>
      </c>
      <c r="E88">
        <v>0</v>
      </c>
      <c r="F88">
        <v>0</v>
      </c>
      <c r="G88" s="1">
        <v>-154593472</v>
      </c>
      <c r="H88" s="1">
        <v>-154593472</v>
      </c>
      <c r="I88" s="1">
        <v>119640616</v>
      </c>
      <c r="J88">
        <v>0</v>
      </c>
      <c r="K88" s="5">
        <v>251618256</v>
      </c>
      <c r="L88">
        <v>0</v>
      </c>
      <c r="M88" s="1">
        <v>371258872</v>
      </c>
      <c r="N88">
        <v>0</v>
      </c>
      <c r="O88" s="20">
        <v>216665400</v>
      </c>
      <c r="P88" s="20">
        <v>211999598</v>
      </c>
      <c r="Q88" s="21">
        <f t="shared" si="1"/>
        <v>4665802</v>
      </c>
    </row>
    <row r="89" spans="1:17" hidden="1" outlineLevel="1" x14ac:dyDescent="0.25">
      <c r="A89">
        <v>58</v>
      </c>
      <c r="B89">
        <v>6</v>
      </c>
      <c r="C89">
        <v>61</v>
      </c>
      <c r="D89" t="s">
        <v>78</v>
      </c>
      <c r="E89">
        <v>0</v>
      </c>
      <c r="F89">
        <v>0</v>
      </c>
      <c r="G89" s="1">
        <v>-11474000</v>
      </c>
      <c r="H89" s="1">
        <v>-11474000</v>
      </c>
      <c r="I89">
        <v>0</v>
      </c>
      <c r="J89">
        <v>0</v>
      </c>
      <c r="K89" s="5">
        <v>11714185</v>
      </c>
      <c r="L89">
        <v>0</v>
      </c>
      <c r="M89" s="1">
        <v>11714185</v>
      </c>
      <c r="N89">
        <v>0</v>
      </c>
      <c r="O89" s="20">
        <v>240185</v>
      </c>
      <c r="P89" s="20">
        <v>295440</v>
      </c>
      <c r="Q89" s="21">
        <f t="shared" si="1"/>
        <v>-55255</v>
      </c>
    </row>
    <row r="90" spans="1:17" hidden="1" outlineLevel="1" x14ac:dyDescent="0.25">
      <c r="A90">
        <v>59</v>
      </c>
      <c r="B90">
        <v>6</v>
      </c>
      <c r="C90">
        <v>62</v>
      </c>
      <c r="D90" t="s">
        <v>79</v>
      </c>
      <c r="E90">
        <v>0</v>
      </c>
      <c r="F90">
        <v>0</v>
      </c>
      <c r="G90" s="1">
        <v>-43482600</v>
      </c>
      <c r="H90" s="1">
        <v>-43482600</v>
      </c>
      <c r="I90">
        <v>0</v>
      </c>
      <c r="J90">
        <v>0</v>
      </c>
      <c r="K90" s="5">
        <v>45746608</v>
      </c>
      <c r="L90">
        <v>0</v>
      </c>
      <c r="M90" s="1">
        <v>45746608</v>
      </c>
      <c r="N90">
        <v>0</v>
      </c>
      <c r="O90" s="20">
        <v>2264008</v>
      </c>
      <c r="P90" s="20">
        <v>2437236</v>
      </c>
      <c r="Q90" s="21">
        <f t="shared" si="1"/>
        <v>-173228</v>
      </c>
    </row>
    <row r="91" spans="1:17" hidden="1" outlineLevel="1" x14ac:dyDescent="0.25">
      <c r="A91">
        <v>510</v>
      </c>
      <c r="B91">
        <v>6</v>
      </c>
      <c r="C91">
        <v>81</v>
      </c>
      <c r="D91" t="s">
        <v>80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 s="5">
        <v>242587060</v>
      </c>
      <c r="L91">
        <v>0</v>
      </c>
      <c r="M91" s="1">
        <v>242587060</v>
      </c>
      <c r="N91">
        <v>0</v>
      </c>
      <c r="O91" s="20">
        <v>242587060</v>
      </c>
      <c r="P91" s="20">
        <v>243718260</v>
      </c>
      <c r="Q91" s="21">
        <f t="shared" si="1"/>
        <v>-1131200</v>
      </c>
    </row>
    <row r="92" spans="1:17" hidden="1" outlineLevel="1" x14ac:dyDescent="0.25">
      <c r="A92">
        <v>511</v>
      </c>
      <c r="B92">
        <v>6</v>
      </c>
      <c r="C92">
        <v>82</v>
      </c>
      <c r="D92" t="s">
        <v>262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 s="5">
        <v>10825721</v>
      </c>
      <c r="L92">
        <v>0</v>
      </c>
      <c r="M92" s="1">
        <v>10825721</v>
      </c>
      <c r="N92">
        <v>0</v>
      </c>
      <c r="O92" s="20">
        <v>10825721</v>
      </c>
      <c r="P92" s="20">
        <v>10278284</v>
      </c>
      <c r="Q92" s="21">
        <f t="shared" si="1"/>
        <v>547437</v>
      </c>
    </row>
    <row r="93" spans="1:17" hidden="1" outlineLevel="1" x14ac:dyDescent="0.25">
      <c r="A93">
        <v>512</v>
      </c>
      <c r="B93">
        <v>6</v>
      </c>
      <c r="C93">
        <v>83</v>
      </c>
      <c r="D93" t="s">
        <v>81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 s="5">
        <v>1870343</v>
      </c>
      <c r="L93">
        <v>0</v>
      </c>
      <c r="M93" s="1">
        <v>1870343</v>
      </c>
      <c r="N93">
        <v>0</v>
      </c>
      <c r="O93" s="20">
        <v>1870343</v>
      </c>
      <c r="P93" s="20">
        <v>1654216</v>
      </c>
      <c r="Q93" s="21">
        <f t="shared" si="1"/>
        <v>216127</v>
      </c>
    </row>
    <row r="94" spans="1:17" hidden="1" outlineLevel="1" x14ac:dyDescent="0.25">
      <c r="A94">
        <v>513</v>
      </c>
      <c r="B94">
        <v>6</v>
      </c>
      <c r="C94">
        <v>84</v>
      </c>
      <c r="D94" t="s">
        <v>82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 s="5">
        <v>4887684</v>
      </c>
      <c r="L94">
        <v>0</v>
      </c>
      <c r="M94" s="1">
        <v>4887684</v>
      </c>
      <c r="N94">
        <v>0</v>
      </c>
      <c r="O94" s="20">
        <v>4887684</v>
      </c>
      <c r="P94" s="20">
        <v>4840046</v>
      </c>
      <c r="Q94" s="21">
        <f t="shared" si="1"/>
        <v>47638</v>
      </c>
    </row>
    <row r="95" spans="1:17" hidden="1" outlineLevel="1" x14ac:dyDescent="0.25">
      <c r="A95">
        <v>514</v>
      </c>
      <c r="B95">
        <v>6</v>
      </c>
      <c r="C95">
        <v>85</v>
      </c>
      <c r="D95" t="s">
        <v>83</v>
      </c>
      <c r="E95">
        <v>0</v>
      </c>
      <c r="F95">
        <v>0</v>
      </c>
      <c r="G95">
        <v>0</v>
      </c>
      <c r="H95">
        <v>0</v>
      </c>
      <c r="I95" s="1">
        <v>278061</v>
      </c>
      <c r="J95">
        <v>0</v>
      </c>
      <c r="K95" s="5">
        <v>6635776</v>
      </c>
      <c r="L95">
        <v>0</v>
      </c>
      <c r="M95" s="1">
        <v>6913837</v>
      </c>
      <c r="N95">
        <v>0</v>
      </c>
      <c r="O95" s="20">
        <v>6913837</v>
      </c>
      <c r="P95" s="20">
        <v>7021794</v>
      </c>
      <c r="Q95" s="21">
        <f t="shared" si="1"/>
        <v>-107957</v>
      </c>
    </row>
    <row r="96" spans="1:17" hidden="1" outlineLevel="1" x14ac:dyDescent="0.25">
      <c r="A96">
        <v>515</v>
      </c>
      <c r="B96">
        <v>6</v>
      </c>
      <c r="C96">
        <v>86</v>
      </c>
      <c r="D96" t="s">
        <v>84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 s="5">
        <v>14421520</v>
      </c>
      <c r="L96">
        <v>0</v>
      </c>
      <c r="M96" s="1">
        <v>14421520</v>
      </c>
      <c r="N96">
        <v>0</v>
      </c>
      <c r="O96" s="20">
        <v>14421520</v>
      </c>
      <c r="P96" s="20">
        <v>14644808</v>
      </c>
      <c r="Q96" s="21">
        <f t="shared" si="1"/>
        <v>-223288</v>
      </c>
    </row>
    <row r="97" spans="1:17" hidden="1" outlineLevel="1" x14ac:dyDescent="0.25">
      <c r="A97">
        <v>516</v>
      </c>
      <c r="B97">
        <v>6</v>
      </c>
      <c r="C97">
        <v>87</v>
      </c>
      <c r="D97" t="s">
        <v>85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 s="5">
        <v>1774416</v>
      </c>
      <c r="L97">
        <v>0</v>
      </c>
      <c r="M97" s="1">
        <v>1774416</v>
      </c>
      <c r="N97">
        <v>0</v>
      </c>
      <c r="O97" s="20">
        <v>1774416</v>
      </c>
      <c r="P97" s="20">
        <v>1747304</v>
      </c>
      <c r="Q97" s="21">
        <f t="shared" si="1"/>
        <v>27112</v>
      </c>
    </row>
    <row r="98" spans="1:17" hidden="1" outlineLevel="1" x14ac:dyDescent="0.25">
      <c r="A98">
        <v>517</v>
      </c>
      <c r="B98">
        <v>6</v>
      </c>
      <c r="C98">
        <v>89</v>
      </c>
      <c r="D98" t="s">
        <v>35</v>
      </c>
      <c r="E98">
        <v>0</v>
      </c>
      <c r="F98">
        <v>0</v>
      </c>
      <c r="G98" s="1">
        <v>110000</v>
      </c>
      <c r="H98" s="1">
        <v>110000</v>
      </c>
      <c r="I98">
        <v>0</v>
      </c>
      <c r="J98">
        <v>0</v>
      </c>
      <c r="K98" s="5">
        <v>46001456</v>
      </c>
      <c r="L98">
        <v>0</v>
      </c>
      <c r="M98" s="1">
        <v>46001456</v>
      </c>
      <c r="N98">
        <v>0</v>
      </c>
      <c r="O98" s="20">
        <v>46111456</v>
      </c>
      <c r="P98" s="20">
        <v>46465556</v>
      </c>
      <c r="Q98" s="21">
        <f t="shared" si="1"/>
        <v>-354100</v>
      </c>
    </row>
    <row r="99" spans="1:17" hidden="1" outlineLevel="1" x14ac:dyDescent="0.25">
      <c r="A99">
        <v>518</v>
      </c>
      <c r="B99">
        <v>6</v>
      </c>
      <c r="C99">
        <v>96</v>
      </c>
      <c r="D99" t="s">
        <v>261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 s="4">
        <v>0</v>
      </c>
      <c r="L99">
        <v>0</v>
      </c>
      <c r="M99">
        <v>0</v>
      </c>
      <c r="N99">
        <v>0</v>
      </c>
      <c r="O99" s="20">
        <v>0</v>
      </c>
      <c r="P99" s="20">
        <v>-2000000</v>
      </c>
      <c r="Q99" s="21">
        <f t="shared" si="1"/>
        <v>2000000</v>
      </c>
    </row>
    <row r="100" spans="1:17" s="2" customFormat="1" collapsed="1" x14ac:dyDescent="0.25">
      <c r="A100" s="2">
        <v>6</v>
      </c>
      <c r="B100" s="2">
        <v>7</v>
      </c>
      <c r="D100" s="2" t="s">
        <v>86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3">
        <v>3561469</v>
      </c>
      <c r="K100" s="13">
        <v>61682388</v>
      </c>
      <c r="L100" s="2">
        <v>0</v>
      </c>
      <c r="M100" s="3">
        <v>65243857</v>
      </c>
      <c r="N100" s="2">
        <v>0</v>
      </c>
      <c r="O100" s="21">
        <v>65243857</v>
      </c>
      <c r="P100" s="21">
        <v>65005000</v>
      </c>
      <c r="Q100" s="21">
        <f t="shared" si="1"/>
        <v>238857</v>
      </c>
    </row>
    <row r="101" spans="1:17" hidden="1" outlineLevel="1" x14ac:dyDescent="0.25">
      <c r="A101">
        <v>61</v>
      </c>
      <c r="B101">
        <v>7</v>
      </c>
      <c r="C101">
        <v>21</v>
      </c>
      <c r="D101" t="s">
        <v>87</v>
      </c>
      <c r="E101">
        <v>0</v>
      </c>
      <c r="F101">
        <v>0</v>
      </c>
      <c r="G101">
        <v>0</v>
      </c>
      <c r="H101">
        <v>0</v>
      </c>
      <c r="I101">
        <v>0</v>
      </c>
      <c r="J101" s="1">
        <v>3561469</v>
      </c>
      <c r="K101" s="5">
        <v>60540816</v>
      </c>
      <c r="L101">
        <v>0</v>
      </c>
      <c r="M101" s="1">
        <v>64102285</v>
      </c>
      <c r="N101">
        <v>0</v>
      </c>
      <c r="O101" s="20">
        <v>64102285</v>
      </c>
      <c r="P101" s="20">
        <v>63303000</v>
      </c>
      <c r="Q101" s="21">
        <f t="shared" si="1"/>
        <v>799285</v>
      </c>
    </row>
    <row r="102" spans="1:17" hidden="1" outlineLevel="1" x14ac:dyDescent="0.25">
      <c r="A102">
        <v>62</v>
      </c>
      <c r="B102">
        <v>7</v>
      </c>
      <c r="C102">
        <v>41</v>
      </c>
      <c r="D102" t="s">
        <v>88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 s="5">
        <v>297252</v>
      </c>
      <c r="L102">
        <v>0</v>
      </c>
      <c r="M102" s="1">
        <v>297252</v>
      </c>
      <c r="N102">
        <v>0</v>
      </c>
      <c r="O102" s="20">
        <v>297252</v>
      </c>
      <c r="P102" s="20">
        <v>297000</v>
      </c>
      <c r="Q102" s="21">
        <f t="shared" si="1"/>
        <v>252</v>
      </c>
    </row>
    <row r="103" spans="1:17" hidden="1" outlineLevel="1" x14ac:dyDescent="0.25">
      <c r="A103">
        <v>63</v>
      </c>
      <c r="B103">
        <v>7</v>
      </c>
      <c r="C103">
        <v>83</v>
      </c>
      <c r="D103" t="s">
        <v>85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 s="5">
        <v>844320</v>
      </c>
      <c r="L103">
        <v>0</v>
      </c>
      <c r="M103" s="1">
        <v>844320</v>
      </c>
      <c r="N103">
        <v>0</v>
      </c>
      <c r="O103" s="20">
        <v>844320</v>
      </c>
      <c r="P103" s="20">
        <v>1405000</v>
      </c>
      <c r="Q103" s="21">
        <f t="shared" si="1"/>
        <v>-560680</v>
      </c>
    </row>
    <row r="104" spans="1:17" s="2" customFormat="1" collapsed="1" x14ac:dyDescent="0.25">
      <c r="A104" s="2">
        <v>7</v>
      </c>
      <c r="B104" s="2">
        <v>8</v>
      </c>
      <c r="D104" s="2" t="s">
        <v>89</v>
      </c>
      <c r="E104" s="2">
        <v>0</v>
      </c>
      <c r="F104" s="2">
        <v>0</v>
      </c>
      <c r="G104" s="3">
        <v>-89530921</v>
      </c>
      <c r="H104" s="3">
        <v>-89530921</v>
      </c>
      <c r="I104" s="3">
        <v>5063407</v>
      </c>
      <c r="J104" s="2">
        <v>0</v>
      </c>
      <c r="K104" s="13">
        <v>117192386</v>
      </c>
      <c r="L104" s="2">
        <v>0</v>
      </c>
      <c r="M104" s="3">
        <v>122255793</v>
      </c>
      <c r="N104" s="2">
        <v>0</v>
      </c>
      <c r="O104" s="21">
        <v>32724872</v>
      </c>
      <c r="P104" s="21">
        <v>28040580</v>
      </c>
      <c r="Q104" s="21">
        <f t="shared" si="1"/>
        <v>4684292</v>
      </c>
    </row>
    <row r="105" spans="1:17" hidden="1" outlineLevel="1" x14ac:dyDescent="0.25">
      <c r="A105">
        <v>71</v>
      </c>
      <c r="B105">
        <v>8</v>
      </c>
      <c r="C105">
        <v>11</v>
      </c>
      <c r="D105" t="s">
        <v>90</v>
      </c>
      <c r="E105">
        <v>0</v>
      </c>
      <c r="F105">
        <v>0</v>
      </c>
      <c r="G105" s="1">
        <v>-7375232</v>
      </c>
      <c r="H105" s="1">
        <v>-7375232</v>
      </c>
      <c r="I105">
        <v>0</v>
      </c>
      <c r="J105">
        <v>0</v>
      </c>
      <c r="K105" s="5">
        <v>19723807</v>
      </c>
      <c r="L105">
        <v>0</v>
      </c>
      <c r="M105" s="1">
        <v>19723807</v>
      </c>
      <c r="N105">
        <v>0</v>
      </c>
      <c r="O105" s="20">
        <v>12348575</v>
      </c>
      <c r="P105" s="20">
        <v>12382187</v>
      </c>
      <c r="Q105" s="21">
        <f t="shared" si="1"/>
        <v>-33612</v>
      </c>
    </row>
    <row r="106" spans="1:17" hidden="1" outlineLevel="1" x14ac:dyDescent="0.25">
      <c r="A106">
        <v>72</v>
      </c>
      <c r="B106">
        <v>8</v>
      </c>
      <c r="C106">
        <v>21</v>
      </c>
      <c r="D106" t="s">
        <v>91</v>
      </c>
      <c r="E106">
        <v>0</v>
      </c>
      <c r="F106">
        <v>0</v>
      </c>
      <c r="G106" s="1">
        <v>-74928721</v>
      </c>
      <c r="H106" s="1">
        <v>-74928721</v>
      </c>
      <c r="I106">
        <v>0</v>
      </c>
      <c r="J106">
        <v>0</v>
      </c>
      <c r="K106" s="5">
        <v>40666545</v>
      </c>
      <c r="L106">
        <v>0</v>
      </c>
      <c r="M106" s="1">
        <v>40666545</v>
      </c>
      <c r="N106">
        <v>0</v>
      </c>
      <c r="O106" s="20">
        <v>-34262176</v>
      </c>
      <c r="P106" s="20">
        <v>-30724004</v>
      </c>
      <c r="Q106" s="21">
        <f t="shared" si="1"/>
        <v>-3538172</v>
      </c>
    </row>
    <row r="107" spans="1:17" hidden="1" outlineLevel="1" x14ac:dyDescent="0.25">
      <c r="A107">
        <v>73</v>
      </c>
      <c r="B107">
        <v>8</v>
      </c>
      <c r="C107">
        <v>23</v>
      </c>
      <c r="D107" t="s">
        <v>92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 s="5">
        <v>51270988</v>
      </c>
      <c r="L107">
        <v>0</v>
      </c>
      <c r="M107" s="1">
        <v>51270988</v>
      </c>
      <c r="N107">
        <v>0</v>
      </c>
      <c r="O107" s="20">
        <v>51270988</v>
      </c>
      <c r="P107" s="20">
        <v>44040000</v>
      </c>
      <c r="Q107" s="21">
        <f t="shared" si="1"/>
        <v>7230988</v>
      </c>
    </row>
    <row r="108" spans="1:17" hidden="1" outlineLevel="1" x14ac:dyDescent="0.25">
      <c r="A108">
        <v>74</v>
      </c>
      <c r="B108">
        <v>8</v>
      </c>
      <c r="C108">
        <v>51</v>
      </c>
      <c r="D108" t="s">
        <v>93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 s="5">
        <v>801137</v>
      </c>
      <c r="L108">
        <v>0</v>
      </c>
      <c r="M108" s="1">
        <v>801137</v>
      </c>
      <c r="N108">
        <v>0</v>
      </c>
      <c r="O108" s="20">
        <v>801137</v>
      </c>
      <c r="P108" s="20">
        <v>1080000</v>
      </c>
      <c r="Q108" s="21">
        <f t="shared" si="1"/>
        <v>-278863</v>
      </c>
    </row>
    <row r="109" spans="1:17" hidden="1" outlineLevel="1" x14ac:dyDescent="0.25">
      <c r="A109">
        <v>75</v>
      </c>
      <c r="B109">
        <v>8</v>
      </c>
      <c r="C109">
        <v>57</v>
      </c>
      <c r="D109" t="s">
        <v>94</v>
      </c>
      <c r="E109">
        <v>0</v>
      </c>
      <c r="F109">
        <v>0</v>
      </c>
      <c r="G109" s="1">
        <v>-7226968</v>
      </c>
      <c r="H109" s="1">
        <v>-7226968</v>
      </c>
      <c r="I109" s="1">
        <v>5063407</v>
      </c>
      <c r="J109">
        <v>0</v>
      </c>
      <c r="K109" s="5">
        <v>4729909</v>
      </c>
      <c r="L109">
        <v>0</v>
      </c>
      <c r="M109" s="1">
        <v>9793316</v>
      </c>
      <c r="N109">
        <v>0</v>
      </c>
      <c r="O109" s="20">
        <v>2566348</v>
      </c>
      <c r="P109" s="20">
        <v>1262397</v>
      </c>
      <c r="Q109" s="21">
        <f t="shared" si="1"/>
        <v>1303951</v>
      </c>
    </row>
    <row r="110" spans="1:17" s="2" customFormat="1" collapsed="1" x14ac:dyDescent="0.25">
      <c r="A110" s="2">
        <v>8</v>
      </c>
      <c r="B110" s="2">
        <v>9</v>
      </c>
      <c r="D110" s="2" t="s">
        <v>95</v>
      </c>
      <c r="E110" s="2">
        <v>0</v>
      </c>
      <c r="F110" s="2">
        <v>0</v>
      </c>
      <c r="G110" s="3">
        <v>-74114533</v>
      </c>
      <c r="H110" s="3">
        <v>-74114533</v>
      </c>
      <c r="I110" s="3">
        <v>61180710</v>
      </c>
      <c r="J110" s="2">
        <v>0</v>
      </c>
      <c r="K110" s="13">
        <v>33789009</v>
      </c>
      <c r="L110" s="2">
        <v>0</v>
      </c>
      <c r="M110" s="3">
        <v>94969719</v>
      </c>
      <c r="N110" s="2">
        <v>0</v>
      </c>
      <c r="O110" s="21">
        <v>20855186</v>
      </c>
      <c r="P110" s="21">
        <v>26400840</v>
      </c>
      <c r="Q110" s="21">
        <f t="shared" si="1"/>
        <v>-5545654</v>
      </c>
    </row>
    <row r="111" spans="1:17" hidden="1" outlineLevel="1" x14ac:dyDescent="0.25">
      <c r="A111">
        <v>81</v>
      </c>
      <c r="B111">
        <v>9</v>
      </c>
      <c r="C111">
        <v>2</v>
      </c>
      <c r="D111" t="s">
        <v>96</v>
      </c>
      <c r="E111">
        <v>0</v>
      </c>
      <c r="F111">
        <v>0</v>
      </c>
      <c r="G111" s="1">
        <v>-24092823</v>
      </c>
      <c r="H111" s="1">
        <v>-24092823</v>
      </c>
      <c r="I111" s="1">
        <v>33493212</v>
      </c>
      <c r="J111">
        <v>0</v>
      </c>
      <c r="K111" s="5">
        <v>6688780</v>
      </c>
      <c r="L111">
        <v>0</v>
      </c>
      <c r="M111" s="1">
        <v>40181992</v>
      </c>
      <c r="N111">
        <v>0</v>
      </c>
      <c r="O111" s="20">
        <v>16089169</v>
      </c>
      <c r="P111" s="20">
        <v>14413911</v>
      </c>
      <c r="Q111" s="21">
        <f t="shared" si="1"/>
        <v>1675258</v>
      </c>
    </row>
    <row r="112" spans="1:17" hidden="1" outlineLevel="1" x14ac:dyDescent="0.25">
      <c r="A112">
        <v>82</v>
      </c>
      <c r="B112">
        <v>9</v>
      </c>
      <c r="C112">
        <v>11</v>
      </c>
      <c r="D112" t="s">
        <v>97</v>
      </c>
      <c r="E112">
        <v>0</v>
      </c>
      <c r="F112">
        <v>0</v>
      </c>
      <c r="G112" s="1">
        <v>-1100000</v>
      </c>
      <c r="H112" s="1">
        <v>-1100000</v>
      </c>
      <c r="I112">
        <v>0</v>
      </c>
      <c r="J112">
        <v>0</v>
      </c>
      <c r="K112" s="5">
        <v>3772683</v>
      </c>
      <c r="L112">
        <v>0</v>
      </c>
      <c r="M112" s="1">
        <v>3772683</v>
      </c>
      <c r="N112">
        <v>0</v>
      </c>
      <c r="O112" s="20">
        <v>2672683</v>
      </c>
      <c r="P112" s="20">
        <v>1159000</v>
      </c>
      <c r="Q112" s="21">
        <f t="shared" si="1"/>
        <v>1513683</v>
      </c>
    </row>
    <row r="113" spans="1:17" hidden="1" outlineLevel="1" x14ac:dyDescent="0.25">
      <c r="A113">
        <v>83</v>
      </c>
      <c r="B113">
        <v>9</v>
      </c>
      <c r="C113">
        <v>21</v>
      </c>
      <c r="D113" t="s">
        <v>98</v>
      </c>
      <c r="E113">
        <v>0</v>
      </c>
      <c r="F113">
        <v>0</v>
      </c>
      <c r="G113">
        <v>0</v>
      </c>
      <c r="H113">
        <v>0</v>
      </c>
      <c r="I113" s="1">
        <v>3632838</v>
      </c>
      <c r="J113">
        <v>0</v>
      </c>
      <c r="K113" s="5">
        <v>12838</v>
      </c>
      <c r="L113">
        <v>0</v>
      </c>
      <c r="M113" s="1">
        <v>3645676</v>
      </c>
      <c r="N113">
        <v>0</v>
      </c>
      <c r="O113" s="20">
        <v>3645676</v>
      </c>
      <c r="P113" s="20">
        <v>4165666</v>
      </c>
      <c r="Q113" s="21">
        <f t="shared" si="1"/>
        <v>-519990</v>
      </c>
    </row>
    <row r="114" spans="1:17" hidden="1" outlineLevel="1" x14ac:dyDescent="0.25">
      <c r="A114">
        <v>84</v>
      </c>
      <c r="B114">
        <v>9</v>
      </c>
      <c r="C114">
        <v>22</v>
      </c>
      <c r="D114" t="s">
        <v>99</v>
      </c>
      <c r="E114">
        <v>0</v>
      </c>
      <c r="F114">
        <v>0</v>
      </c>
      <c r="G114" s="1">
        <v>-9318216</v>
      </c>
      <c r="H114" s="1">
        <v>-9318216</v>
      </c>
      <c r="I114">
        <v>0</v>
      </c>
      <c r="J114">
        <v>0</v>
      </c>
      <c r="K114" s="5">
        <v>1028235</v>
      </c>
      <c r="L114">
        <v>0</v>
      </c>
      <c r="M114" s="1">
        <v>1028235</v>
      </c>
      <c r="N114">
        <v>0</v>
      </c>
      <c r="O114" s="20">
        <v>-8289981</v>
      </c>
      <c r="P114" s="20">
        <v>-8200000</v>
      </c>
      <c r="Q114" s="21">
        <f t="shared" si="1"/>
        <v>-89981</v>
      </c>
    </row>
    <row r="115" spans="1:17" hidden="1" outlineLevel="1" x14ac:dyDescent="0.25">
      <c r="A115">
        <v>85</v>
      </c>
      <c r="B115">
        <v>9</v>
      </c>
      <c r="C115">
        <v>23</v>
      </c>
      <c r="D115" t="s">
        <v>100</v>
      </c>
      <c r="E115">
        <v>0</v>
      </c>
      <c r="F115">
        <v>0</v>
      </c>
      <c r="G115" s="1">
        <v>-1114646</v>
      </c>
      <c r="H115" s="1">
        <v>-1114646</v>
      </c>
      <c r="I115">
        <v>0</v>
      </c>
      <c r="J115">
        <v>0</v>
      </c>
      <c r="K115" s="5">
        <v>11704337</v>
      </c>
      <c r="L115">
        <v>0</v>
      </c>
      <c r="M115" s="1">
        <v>11704337</v>
      </c>
      <c r="N115">
        <v>0</v>
      </c>
      <c r="O115" s="20">
        <v>10589691</v>
      </c>
      <c r="P115" s="20">
        <v>2485000</v>
      </c>
      <c r="Q115" s="21">
        <f t="shared" si="1"/>
        <v>8104691</v>
      </c>
    </row>
    <row r="116" spans="1:17" hidden="1" outlineLevel="1" x14ac:dyDescent="0.25">
      <c r="A116">
        <v>86</v>
      </c>
      <c r="B116">
        <v>9</v>
      </c>
      <c r="C116">
        <v>24</v>
      </c>
      <c r="D116" t="s">
        <v>101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 s="5">
        <v>980513</v>
      </c>
      <c r="L116">
        <v>0</v>
      </c>
      <c r="M116" s="1">
        <v>980513</v>
      </c>
      <c r="N116">
        <v>0</v>
      </c>
      <c r="O116" s="20">
        <v>980513</v>
      </c>
      <c r="P116" s="20">
        <v>1782000</v>
      </c>
      <c r="Q116" s="21">
        <f t="shared" si="1"/>
        <v>-801487</v>
      </c>
    </row>
    <row r="117" spans="1:17" hidden="1" outlineLevel="1" x14ac:dyDescent="0.25">
      <c r="A117">
        <v>87</v>
      </c>
      <c r="B117">
        <v>9</v>
      </c>
      <c r="C117">
        <v>52</v>
      </c>
      <c r="D117" t="s">
        <v>102</v>
      </c>
      <c r="E117">
        <v>0</v>
      </c>
      <c r="F117">
        <v>0</v>
      </c>
      <c r="G117" s="1">
        <v>-38488848</v>
      </c>
      <c r="H117" s="1">
        <v>-38488848</v>
      </c>
      <c r="I117" s="1">
        <v>24054660</v>
      </c>
      <c r="J117">
        <v>0</v>
      </c>
      <c r="K117" s="5">
        <v>9601623</v>
      </c>
      <c r="L117">
        <v>0</v>
      </c>
      <c r="M117" s="1">
        <v>33656283</v>
      </c>
      <c r="N117">
        <v>0</v>
      </c>
      <c r="O117" s="20">
        <v>-4832565</v>
      </c>
      <c r="P117" s="20">
        <v>15595263</v>
      </c>
      <c r="Q117" s="21">
        <f t="shared" si="1"/>
        <v>-20427828</v>
      </c>
    </row>
    <row r="118" spans="1:17" hidden="1" outlineLevel="1" x14ac:dyDescent="0.25">
      <c r="A118">
        <v>88</v>
      </c>
      <c r="B118">
        <v>9</v>
      </c>
      <c r="C118">
        <v>96</v>
      </c>
      <c r="D118" t="s">
        <v>261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 s="4">
        <v>0</v>
      </c>
      <c r="L118">
        <v>0</v>
      </c>
      <c r="M118">
        <v>0</v>
      </c>
      <c r="N118">
        <v>0</v>
      </c>
      <c r="O118" s="20">
        <v>0</v>
      </c>
      <c r="P118" s="20">
        <v>-5000000</v>
      </c>
      <c r="Q118" s="21">
        <f t="shared" si="1"/>
        <v>5000000</v>
      </c>
    </row>
    <row r="119" spans="1:17" s="2" customFormat="1" collapsed="1" x14ac:dyDescent="0.25">
      <c r="A119" s="2">
        <v>9</v>
      </c>
      <c r="B119" s="2">
        <v>10</v>
      </c>
      <c r="D119" s="2" t="s">
        <v>103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13">
        <v>248249662</v>
      </c>
      <c r="L119" s="2">
        <v>0</v>
      </c>
      <c r="M119" s="3">
        <v>248249662</v>
      </c>
      <c r="N119" s="2">
        <v>0</v>
      </c>
      <c r="O119" s="21">
        <v>248249662</v>
      </c>
      <c r="P119" s="21">
        <v>226423000</v>
      </c>
      <c r="Q119" s="21">
        <f t="shared" si="1"/>
        <v>21826662</v>
      </c>
    </row>
    <row r="120" spans="1:17" hidden="1" outlineLevel="1" x14ac:dyDescent="0.25">
      <c r="A120">
        <v>91</v>
      </c>
      <c r="B120">
        <v>10</v>
      </c>
      <c r="C120">
        <v>3</v>
      </c>
      <c r="D120" t="s">
        <v>104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 s="5">
        <v>23815742</v>
      </c>
      <c r="L120">
        <v>0</v>
      </c>
      <c r="M120" s="1">
        <v>23815742</v>
      </c>
      <c r="N120">
        <v>0</v>
      </c>
      <c r="O120" s="20">
        <v>23815742</v>
      </c>
      <c r="P120" s="20">
        <v>23905000</v>
      </c>
      <c r="Q120" s="21">
        <f t="shared" si="1"/>
        <v>-89258</v>
      </c>
    </row>
    <row r="121" spans="1:17" hidden="1" outlineLevel="1" x14ac:dyDescent="0.25">
      <c r="A121">
        <v>92</v>
      </c>
      <c r="B121">
        <v>10</v>
      </c>
      <c r="C121">
        <v>31</v>
      </c>
      <c r="D121" t="s">
        <v>105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 s="5">
        <v>39305954</v>
      </c>
      <c r="L121">
        <v>0</v>
      </c>
      <c r="M121" s="1">
        <v>39305954</v>
      </c>
      <c r="N121">
        <v>0</v>
      </c>
      <c r="O121" s="20">
        <v>39305954</v>
      </c>
      <c r="P121" s="20">
        <v>37925000</v>
      </c>
      <c r="Q121" s="21">
        <f t="shared" si="1"/>
        <v>1380954</v>
      </c>
    </row>
    <row r="122" spans="1:17" hidden="1" outlineLevel="1" x14ac:dyDescent="0.25">
      <c r="A122">
        <v>93</v>
      </c>
      <c r="B122">
        <v>10</v>
      </c>
      <c r="C122">
        <v>41</v>
      </c>
      <c r="D122" t="s">
        <v>106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 s="5">
        <v>920080</v>
      </c>
      <c r="L122">
        <v>0</v>
      </c>
      <c r="M122" s="1">
        <v>920080</v>
      </c>
      <c r="N122">
        <v>0</v>
      </c>
      <c r="O122" s="20">
        <v>920080</v>
      </c>
      <c r="P122" s="20">
        <v>905000</v>
      </c>
      <c r="Q122" s="21">
        <f t="shared" si="1"/>
        <v>15080</v>
      </c>
    </row>
    <row r="123" spans="1:17" hidden="1" outlineLevel="1" x14ac:dyDescent="0.25">
      <c r="A123">
        <v>94</v>
      </c>
      <c r="B123">
        <v>10</v>
      </c>
      <c r="C123">
        <v>51</v>
      </c>
      <c r="D123" t="s">
        <v>232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 s="5">
        <v>5183737</v>
      </c>
      <c r="L123">
        <v>0</v>
      </c>
      <c r="M123" s="1">
        <v>5183737</v>
      </c>
      <c r="N123">
        <v>0</v>
      </c>
      <c r="O123" s="20">
        <v>5183737</v>
      </c>
      <c r="P123" s="20">
        <v>5460000</v>
      </c>
      <c r="Q123" s="21">
        <f t="shared" si="1"/>
        <v>-276263</v>
      </c>
    </row>
    <row r="124" spans="1:17" hidden="1" outlineLevel="1" x14ac:dyDescent="0.25">
      <c r="A124">
        <v>95</v>
      </c>
      <c r="B124">
        <v>10</v>
      </c>
      <c r="C124">
        <v>61</v>
      </c>
      <c r="D124" t="s">
        <v>107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 s="5">
        <v>40633382</v>
      </c>
      <c r="L124">
        <v>0</v>
      </c>
      <c r="M124" s="1">
        <v>40633382</v>
      </c>
      <c r="N124">
        <v>0</v>
      </c>
      <c r="O124" s="20">
        <v>40633382</v>
      </c>
      <c r="P124" s="20">
        <v>25135000</v>
      </c>
      <c r="Q124" s="21">
        <f t="shared" si="1"/>
        <v>15498382</v>
      </c>
    </row>
    <row r="125" spans="1:17" hidden="1" outlineLevel="1" x14ac:dyDescent="0.25">
      <c r="A125">
        <v>96</v>
      </c>
      <c r="B125">
        <v>10</v>
      </c>
      <c r="C125">
        <v>71</v>
      </c>
      <c r="D125" t="s">
        <v>108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 s="5">
        <v>135200808</v>
      </c>
      <c r="L125">
        <v>0</v>
      </c>
      <c r="M125" s="1">
        <v>135200808</v>
      </c>
      <c r="N125">
        <v>0</v>
      </c>
      <c r="O125" s="20">
        <v>135200808</v>
      </c>
      <c r="P125" s="20">
        <v>130769000</v>
      </c>
      <c r="Q125" s="21">
        <f t="shared" si="1"/>
        <v>4431808</v>
      </c>
    </row>
    <row r="126" spans="1:17" hidden="1" outlineLevel="1" x14ac:dyDescent="0.25">
      <c r="A126">
        <v>97</v>
      </c>
      <c r="B126">
        <v>10</v>
      </c>
      <c r="C126">
        <v>72</v>
      </c>
      <c r="D126" t="s">
        <v>109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 s="5">
        <v>3189959</v>
      </c>
      <c r="L126">
        <v>0</v>
      </c>
      <c r="M126" s="1">
        <v>3189959</v>
      </c>
      <c r="N126">
        <v>0</v>
      </c>
      <c r="O126" s="20">
        <v>3189959</v>
      </c>
      <c r="P126" s="20">
        <v>2324000</v>
      </c>
      <c r="Q126" s="21">
        <f t="shared" si="1"/>
        <v>865959</v>
      </c>
    </row>
    <row r="127" spans="1:17" s="2" customFormat="1" collapsed="1" x14ac:dyDescent="0.25">
      <c r="A127" s="2">
        <v>10</v>
      </c>
      <c r="B127" s="2">
        <v>11</v>
      </c>
      <c r="D127" s="2" t="s">
        <v>110</v>
      </c>
      <c r="E127" s="2">
        <v>0</v>
      </c>
      <c r="F127" s="2">
        <v>0</v>
      </c>
      <c r="G127" s="3">
        <v>-10537374</v>
      </c>
      <c r="H127" s="3">
        <v>-10537374</v>
      </c>
      <c r="I127" s="3">
        <v>42714633</v>
      </c>
      <c r="J127" s="2">
        <v>0</v>
      </c>
      <c r="K127" s="13">
        <v>59499348</v>
      </c>
      <c r="L127" s="2">
        <v>0</v>
      </c>
      <c r="M127" s="3">
        <v>102213981</v>
      </c>
      <c r="N127" s="2">
        <v>0</v>
      </c>
      <c r="O127" s="21">
        <v>91676607</v>
      </c>
      <c r="P127" s="21">
        <v>93039330</v>
      </c>
      <c r="Q127" s="21">
        <f t="shared" si="1"/>
        <v>-1362723</v>
      </c>
    </row>
    <row r="128" spans="1:17" hidden="1" outlineLevel="1" x14ac:dyDescent="0.25">
      <c r="A128">
        <v>101</v>
      </c>
      <c r="B128">
        <v>11</v>
      </c>
      <c r="C128">
        <v>1</v>
      </c>
      <c r="D128" t="s">
        <v>111</v>
      </c>
      <c r="E128">
        <v>0</v>
      </c>
      <c r="F128">
        <v>0</v>
      </c>
      <c r="G128">
        <v>0</v>
      </c>
      <c r="H128">
        <v>0</v>
      </c>
      <c r="I128" s="1">
        <v>2012225</v>
      </c>
      <c r="J128">
        <v>0</v>
      </c>
      <c r="K128" s="5">
        <v>152147</v>
      </c>
      <c r="L128">
        <v>0</v>
      </c>
      <c r="M128" s="1">
        <v>2164372</v>
      </c>
      <c r="N128">
        <v>0</v>
      </c>
      <c r="O128" s="20">
        <v>2164372</v>
      </c>
      <c r="P128" s="20">
        <v>2778088</v>
      </c>
      <c r="Q128" s="21">
        <f t="shared" si="1"/>
        <v>-613716</v>
      </c>
    </row>
    <row r="129" spans="1:17" hidden="1" outlineLevel="1" x14ac:dyDescent="0.25">
      <c r="A129">
        <v>102</v>
      </c>
      <c r="B129">
        <v>11</v>
      </c>
      <c r="C129">
        <v>2</v>
      </c>
      <c r="D129" t="s">
        <v>112</v>
      </c>
      <c r="E129">
        <v>0</v>
      </c>
      <c r="F129">
        <v>0</v>
      </c>
      <c r="G129">
        <v>0</v>
      </c>
      <c r="H129">
        <v>0</v>
      </c>
      <c r="I129" s="1">
        <v>20569490</v>
      </c>
      <c r="J129">
        <v>0</v>
      </c>
      <c r="K129" s="5">
        <v>9021199</v>
      </c>
      <c r="L129">
        <v>0</v>
      </c>
      <c r="M129" s="1">
        <v>29590689</v>
      </c>
      <c r="N129">
        <v>0</v>
      </c>
      <c r="O129" s="20">
        <v>29590689</v>
      </c>
      <c r="P129" s="20">
        <v>29318346</v>
      </c>
      <c r="Q129" s="21">
        <f t="shared" si="1"/>
        <v>272343</v>
      </c>
    </row>
    <row r="130" spans="1:17" hidden="1" outlineLevel="1" x14ac:dyDescent="0.25">
      <c r="A130">
        <v>103</v>
      </c>
      <c r="B130">
        <v>11</v>
      </c>
      <c r="C130">
        <v>31</v>
      </c>
      <c r="D130" t="s">
        <v>113</v>
      </c>
      <c r="E130">
        <v>0</v>
      </c>
      <c r="F130">
        <v>0</v>
      </c>
      <c r="G130" s="1">
        <v>-10075000</v>
      </c>
      <c r="H130" s="1">
        <v>-10075000</v>
      </c>
      <c r="I130" s="1">
        <v>20132918</v>
      </c>
      <c r="J130">
        <v>0</v>
      </c>
      <c r="K130" s="5">
        <v>4585630</v>
      </c>
      <c r="L130">
        <v>0</v>
      </c>
      <c r="M130" s="1">
        <v>24718548</v>
      </c>
      <c r="N130">
        <v>0</v>
      </c>
      <c r="O130" s="20">
        <v>14643548</v>
      </c>
      <c r="P130" s="20">
        <v>17332896</v>
      </c>
      <c r="Q130" s="21">
        <f t="shared" si="1"/>
        <v>-2689348</v>
      </c>
    </row>
    <row r="131" spans="1:17" hidden="1" outlineLevel="1" x14ac:dyDescent="0.25">
      <c r="A131">
        <v>104</v>
      </c>
      <c r="B131">
        <v>11</v>
      </c>
      <c r="C131">
        <v>41</v>
      </c>
      <c r="D131" t="s">
        <v>114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 s="5">
        <v>32378094</v>
      </c>
      <c r="L131">
        <v>0</v>
      </c>
      <c r="M131" s="1">
        <v>32378094</v>
      </c>
      <c r="N131">
        <v>0</v>
      </c>
      <c r="O131" s="20">
        <v>32378094</v>
      </c>
      <c r="P131" s="20">
        <v>31720000</v>
      </c>
      <c r="Q131" s="21">
        <f t="shared" si="1"/>
        <v>658094</v>
      </c>
    </row>
    <row r="132" spans="1:17" hidden="1" outlineLevel="1" x14ac:dyDescent="0.25">
      <c r="A132">
        <v>105</v>
      </c>
      <c r="B132">
        <v>11</v>
      </c>
      <c r="C132">
        <v>43</v>
      </c>
      <c r="D132" t="s">
        <v>115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 s="5">
        <v>7896661</v>
      </c>
      <c r="L132">
        <v>0</v>
      </c>
      <c r="M132" s="1">
        <v>7896661</v>
      </c>
      <c r="N132">
        <v>0</v>
      </c>
      <c r="O132" s="20">
        <v>7896661</v>
      </c>
      <c r="P132" s="20">
        <v>8790000</v>
      </c>
      <c r="Q132" s="21">
        <f t="shared" si="1"/>
        <v>-893339</v>
      </c>
    </row>
    <row r="133" spans="1:17" hidden="1" outlineLevel="1" x14ac:dyDescent="0.25">
      <c r="A133">
        <v>106</v>
      </c>
      <c r="B133">
        <v>11</v>
      </c>
      <c r="C133">
        <v>44</v>
      </c>
      <c r="D133" t="s">
        <v>116</v>
      </c>
      <c r="E133">
        <v>0</v>
      </c>
      <c r="F133">
        <v>0</v>
      </c>
      <c r="G133" s="1">
        <v>-177500</v>
      </c>
      <c r="H133" s="1">
        <v>-177500</v>
      </c>
      <c r="I133">
        <v>0</v>
      </c>
      <c r="J133">
        <v>0</v>
      </c>
      <c r="K133" s="5">
        <v>265880</v>
      </c>
      <c r="L133">
        <v>0</v>
      </c>
      <c r="M133" s="1">
        <v>265880</v>
      </c>
      <c r="N133">
        <v>0</v>
      </c>
      <c r="O133" s="20">
        <v>88380</v>
      </c>
      <c r="P133" s="20">
        <v>0</v>
      </c>
      <c r="Q133" s="21">
        <f t="shared" ref="Q133:Q196" si="2">O133-P133</f>
        <v>88380</v>
      </c>
    </row>
    <row r="134" spans="1:17" hidden="1" outlineLevel="1" x14ac:dyDescent="0.25">
      <c r="A134">
        <v>107</v>
      </c>
      <c r="B134">
        <v>11</v>
      </c>
      <c r="C134">
        <v>61</v>
      </c>
      <c r="D134" t="s">
        <v>117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 s="5">
        <v>3954621</v>
      </c>
      <c r="L134">
        <v>0</v>
      </c>
      <c r="M134" s="1">
        <v>3954621</v>
      </c>
      <c r="N134">
        <v>0</v>
      </c>
      <c r="O134" s="20">
        <v>3954621</v>
      </c>
      <c r="P134" s="20">
        <v>2200000</v>
      </c>
      <c r="Q134" s="21">
        <f t="shared" si="2"/>
        <v>1754621</v>
      </c>
    </row>
    <row r="135" spans="1:17" hidden="1" outlineLevel="1" x14ac:dyDescent="0.25">
      <c r="A135">
        <v>108</v>
      </c>
      <c r="B135">
        <v>11</v>
      </c>
      <c r="C135">
        <v>71</v>
      </c>
      <c r="D135" t="s">
        <v>118</v>
      </c>
      <c r="E135">
        <v>0</v>
      </c>
      <c r="F135">
        <v>0</v>
      </c>
      <c r="G135" s="1">
        <v>-284874</v>
      </c>
      <c r="H135" s="1">
        <v>-284874</v>
      </c>
      <c r="I135">
        <v>0</v>
      </c>
      <c r="J135">
        <v>0</v>
      </c>
      <c r="K135" s="5">
        <v>885648</v>
      </c>
      <c r="L135">
        <v>0</v>
      </c>
      <c r="M135" s="1">
        <v>885648</v>
      </c>
      <c r="N135">
        <v>0</v>
      </c>
      <c r="O135" s="20">
        <v>600774</v>
      </c>
      <c r="P135" s="20">
        <v>550000</v>
      </c>
      <c r="Q135" s="21">
        <f t="shared" si="2"/>
        <v>50774</v>
      </c>
    </row>
    <row r="136" spans="1:17" hidden="1" outlineLevel="1" x14ac:dyDescent="0.25">
      <c r="A136">
        <v>109</v>
      </c>
      <c r="B136">
        <v>11</v>
      </c>
      <c r="C136">
        <v>81</v>
      </c>
      <c r="D136" t="s">
        <v>119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 s="5">
        <v>359468</v>
      </c>
      <c r="L136">
        <v>0</v>
      </c>
      <c r="M136" s="1">
        <v>359468</v>
      </c>
      <c r="N136">
        <v>0</v>
      </c>
      <c r="O136" s="20">
        <v>359468</v>
      </c>
      <c r="P136" s="20">
        <v>350000</v>
      </c>
      <c r="Q136" s="21">
        <f t="shared" si="2"/>
        <v>9468</v>
      </c>
    </row>
    <row r="137" spans="1:17" s="2" customFormat="1" collapsed="1" x14ac:dyDescent="0.25">
      <c r="A137" s="2">
        <v>11</v>
      </c>
      <c r="B137" s="2">
        <v>13</v>
      </c>
      <c r="D137" s="2" t="s">
        <v>120</v>
      </c>
      <c r="E137" s="2">
        <v>0</v>
      </c>
      <c r="F137" s="2">
        <v>0</v>
      </c>
      <c r="G137" s="2">
        <v>0</v>
      </c>
      <c r="H137" s="2">
        <v>0</v>
      </c>
      <c r="I137" s="3">
        <v>1783491</v>
      </c>
      <c r="J137" s="2">
        <v>0</v>
      </c>
      <c r="K137" s="13">
        <v>5809457</v>
      </c>
      <c r="L137" s="2">
        <v>0</v>
      </c>
      <c r="M137" s="3">
        <v>7592948</v>
      </c>
      <c r="N137" s="2">
        <v>0</v>
      </c>
      <c r="O137" s="21">
        <v>7592948</v>
      </c>
      <c r="P137" s="21">
        <v>7627872</v>
      </c>
      <c r="Q137" s="21">
        <f t="shared" si="2"/>
        <v>-34924</v>
      </c>
    </row>
    <row r="138" spans="1:17" hidden="1" outlineLevel="1" x14ac:dyDescent="0.25">
      <c r="A138">
        <v>111</v>
      </c>
      <c r="B138">
        <v>13</v>
      </c>
      <c r="C138">
        <v>1</v>
      </c>
      <c r="D138" t="s">
        <v>121</v>
      </c>
      <c r="E138">
        <v>0</v>
      </c>
      <c r="F138">
        <v>0</v>
      </c>
      <c r="G138">
        <v>0</v>
      </c>
      <c r="H138">
        <v>0</v>
      </c>
      <c r="I138" s="1">
        <v>1783491</v>
      </c>
      <c r="J138">
        <v>0</v>
      </c>
      <c r="K138" s="5">
        <v>5041610</v>
      </c>
      <c r="L138">
        <v>0</v>
      </c>
      <c r="M138" s="1">
        <v>6825101</v>
      </c>
      <c r="N138">
        <v>0</v>
      </c>
      <c r="O138" s="20">
        <v>6825101</v>
      </c>
      <c r="P138" s="20">
        <v>6327872</v>
      </c>
      <c r="Q138" s="21">
        <f t="shared" si="2"/>
        <v>497229</v>
      </c>
    </row>
    <row r="139" spans="1:17" hidden="1" outlineLevel="1" x14ac:dyDescent="0.25">
      <c r="A139">
        <v>112</v>
      </c>
      <c r="B139">
        <v>13</v>
      </c>
      <c r="C139">
        <v>21</v>
      </c>
      <c r="D139" t="s">
        <v>122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 s="5">
        <v>767847</v>
      </c>
      <c r="L139">
        <v>0</v>
      </c>
      <c r="M139" s="1">
        <v>767847</v>
      </c>
      <c r="N139">
        <v>0</v>
      </c>
      <c r="O139" s="20">
        <v>767847</v>
      </c>
      <c r="P139" s="20">
        <v>1300000</v>
      </c>
      <c r="Q139" s="21">
        <f t="shared" si="2"/>
        <v>-532153</v>
      </c>
    </row>
    <row r="140" spans="1:17" s="2" customFormat="1" collapsed="1" x14ac:dyDescent="0.25">
      <c r="A140" s="2">
        <v>12</v>
      </c>
      <c r="B140" s="2">
        <v>21</v>
      </c>
      <c r="D140" s="2" t="s">
        <v>123</v>
      </c>
      <c r="E140" s="2">
        <v>0</v>
      </c>
      <c r="F140" s="2">
        <v>0</v>
      </c>
      <c r="G140" s="3">
        <v>-64849301</v>
      </c>
      <c r="H140" s="3">
        <v>-64849301</v>
      </c>
      <c r="I140" s="3">
        <v>235711428</v>
      </c>
      <c r="J140" s="3">
        <v>157915661</v>
      </c>
      <c r="K140" s="13">
        <v>167943111</v>
      </c>
      <c r="L140" s="2">
        <v>0</v>
      </c>
      <c r="M140" s="3">
        <v>561570200</v>
      </c>
      <c r="N140" s="2">
        <v>0</v>
      </c>
      <c r="O140" s="21">
        <v>496720899</v>
      </c>
      <c r="P140" s="21">
        <v>472381958</v>
      </c>
      <c r="Q140" s="21">
        <f t="shared" si="2"/>
        <v>24338941</v>
      </c>
    </row>
    <row r="141" spans="1:17" hidden="1" outlineLevel="1" x14ac:dyDescent="0.25">
      <c r="A141">
        <v>121</v>
      </c>
      <c r="B141">
        <v>21</v>
      </c>
      <c r="C141">
        <v>1</v>
      </c>
      <c r="D141" t="s">
        <v>124</v>
      </c>
      <c r="E141">
        <v>0</v>
      </c>
      <c r="F141">
        <v>0</v>
      </c>
      <c r="G141">
        <v>0</v>
      </c>
      <c r="H141">
        <v>0</v>
      </c>
      <c r="I141" s="1">
        <v>28127819</v>
      </c>
      <c r="J141">
        <v>0</v>
      </c>
      <c r="K141" s="5">
        <v>2307990</v>
      </c>
      <c r="L141">
        <v>0</v>
      </c>
      <c r="M141" s="1">
        <v>30435809</v>
      </c>
      <c r="N141">
        <v>0</v>
      </c>
      <c r="O141" s="20">
        <v>30435809</v>
      </c>
      <c r="P141" s="20">
        <v>29298646</v>
      </c>
      <c r="Q141" s="21">
        <f t="shared" si="2"/>
        <v>1137163</v>
      </c>
    </row>
    <row r="142" spans="1:17" hidden="1" outlineLevel="1" x14ac:dyDescent="0.25">
      <c r="A142">
        <v>122</v>
      </c>
      <c r="B142">
        <v>21</v>
      </c>
      <c r="C142">
        <v>3</v>
      </c>
      <c r="D142" t="s">
        <v>125</v>
      </c>
      <c r="E142">
        <v>0</v>
      </c>
      <c r="F142">
        <v>0</v>
      </c>
      <c r="G142">
        <v>0</v>
      </c>
      <c r="H142">
        <v>0</v>
      </c>
      <c r="I142" s="1">
        <v>13731555</v>
      </c>
      <c r="J142">
        <v>0</v>
      </c>
      <c r="K142" s="5">
        <v>264944</v>
      </c>
      <c r="L142">
        <v>0</v>
      </c>
      <c r="M142" s="1">
        <v>13996499</v>
      </c>
      <c r="N142">
        <v>0</v>
      </c>
      <c r="O142" s="20">
        <v>13996499</v>
      </c>
      <c r="P142" s="20">
        <v>13730140</v>
      </c>
      <c r="Q142" s="21">
        <f t="shared" si="2"/>
        <v>266359</v>
      </c>
    </row>
    <row r="143" spans="1:17" hidden="1" outlineLevel="1" x14ac:dyDescent="0.25">
      <c r="A143">
        <v>123</v>
      </c>
      <c r="B143">
        <v>21</v>
      </c>
      <c r="C143">
        <v>7</v>
      </c>
      <c r="D143" t="s">
        <v>126</v>
      </c>
      <c r="E143">
        <v>0</v>
      </c>
      <c r="F143">
        <v>0</v>
      </c>
      <c r="G143" s="1">
        <v>-2262000</v>
      </c>
      <c r="H143" s="1">
        <v>-2262000</v>
      </c>
      <c r="I143">
        <v>0</v>
      </c>
      <c r="J143">
        <v>0</v>
      </c>
      <c r="K143" s="5">
        <v>6373087</v>
      </c>
      <c r="L143">
        <v>0</v>
      </c>
      <c r="M143" s="1">
        <v>6373087</v>
      </c>
      <c r="N143">
        <v>0</v>
      </c>
      <c r="O143" s="20">
        <v>4111087</v>
      </c>
      <c r="P143" s="20">
        <v>3388000</v>
      </c>
      <c r="Q143" s="21">
        <f t="shared" si="2"/>
        <v>723087</v>
      </c>
    </row>
    <row r="144" spans="1:17" hidden="1" outlineLevel="1" x14ac:dyDescent="0.25">
      <c r="A144">
        <v>124</v>
      </c>
      <c r="B144">
        <v>21</v>
      </c>
      <c r="C144">
        <v>41</v>
      </c>
      <c r="D144" t="s">
        <v>127</v>
      </c>
      <c r="E144">
        <v>0</v>
      </c>
      <c r="F144">
        <v>0</v>
      </c>
      <c r="G144" s="1">
        <v>-57270805</v>
      </c>
      <c r="H144" s="1">
        <v>-57270805</v>
      </c>
      <c r="I144" s="1">
        <v>69234512</v>
      </c>
      <c r="J144">
        <v>0</v>
      </c>
      <c r="K144" s="5">
        <v>79949506</v>
      </c>
      <c r="L144">
        <v>0</v>
      </c>
      <c r="M144" s="1">
        <v>149184018</v>
      </c>
      <c r="N144">
        <v>0</v>
      </c>
      <c r="O144" s="20">
        <v>91913213</v>
      </c>
      <c r="P144" s="20">
        <v>102013904</v>
      </c>
      <c r="Q144" s="21">
        <f t="shared" si="2"/>
        <v>-10100691</v>
      </c>
    </row>
    <row r="145" spans="1:17" hidden="1" outlineLevel="1" x14ac:dyDescent="0.25">
      <c r="A145">
        <v>125</v>
      </c>
      <c r="B145">
        <v>21</v>
      </c>
      <c r="C145">
        <v>42</v>
      </c>
      <c r="D145" t="s">
        <v>128</v>
      </c>
      <c r="E145">
        <v>0</v>
      </c>
      <c r="F145">
        <v>0</v>
      </c>
      <c r="G145" s="1">
        <v>-2140000</v>
      </c>
      <c r="H145" s="1">
        <v>-2140000</v>
      </c>
      <c r="I145" s="1">
        <v>44108287</v>
      </c>
      <c r="J145">
        <v>0</v>
      </c>
      <c r="K145" s="5">
        <v>41395989</v>
      </c>
      <c r="L145">
        <v>0</v>
      </c>
      <c r="M145" s="1">
        <v>85504276</v>
      </c>
      <c r="N145">
        <v>0</v>
      </c>
      <c r="O145" s="20">
        <v>83364276</v>
      </c>
      <c r="P145" s="20">
        <v>82994228</v>
      </c>
      <c r="Q145" s="21">
        <f t="shared" si="2"/>
        <v>370048</v>
      </c>
    </row>
    <row r="146" spans="1:17" hidden="1" outlineLevel="1" x14ac:dyDescent="0.25">
      <c r="A146">
        <v>126</v>
      </c>
      <c r="B146">
        <v>21</v>
      </c>
      <c r="C146">
        <v>43</v>
      </c>
      <c r="D146" t="s">
        <v>129</v>
      </c>
      <c r="E146">
        <v>0</v>
      </c>
      <c r="F146">
        <v>0</v>
      </c>
      <c r="G146" s="1">
        <v>-3176496</v>
      </c>
      <c r="H146" s="1">
        <v>-3176496</v>
      </c>
      <c r="I146" s="1">
        <v>69052338</v>
      </c>
      <c r="J146">
        <v>0</v>
      </c>
      <c r="K146" s="5">
        <v>13876700</v>
      </c>
      <c r="L146">
        <v>0</v>
      </c>
      <c r="M146" s="1">
        <v>82929038</v>
      </c>
      <c r="N146">
        <v>0</v>
      </c>
      <c r="O146" s="20">
        <v>79752542</v>
      </c>
      <c r="P146" s="20">
        <v>59688832</v>
      </c>
      <c r="Q146" s="21">
        <f t="shared" si="2"/>
        <v>20063710</v>
      </c>
    </row>
    <row r="147" spans="1:17" hidden="1" outlineLevel="1" x14ac:dyDescent="0.25">
      <c r="A147">
        <v>127</v>
      </c>
      <c r="B147">
        <v>21</v>
      </c>
      <c r="C147">
        <v>51</v>
      </c>
      <c r="D147" t="s">
        <v>130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 s="4">
        <v>0</v>
      </c>
      <c r="L147">
        <v>0</v>
      </c>
      <c r="M147">
        <v>0</v>
      </c>
      <c r="N147">
        <v>0</v>
      </c>
      <c r="O147" s="20">
        <v>0</v>
      </c>
      <c r="P147" s="20">
        <v>180000</v>
      </c>
      <c r="Q147" s="21">
        <f t="shared" si="2"/>
        <v>-180000</v>
      </c>
    </row>
    <row r="148" spans="1:17" hidden="1" outlineLevel="1" x14ac:dyDescent="0.25">
      <c r="A148">
        <v>128</v>
      </c>
      <c r="B148">
        <v>21</v>
      </c>
      <c r="C148">
        <v>52</v>
      </c>
      <c r="D148" t="s">
        <v>131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 s="4">
        <v>0</v>
      </c>
      <c r="L148">
        <v>0</v>
      </c>
      <c r="M148">
        <v>0</v>
      </c>
      <c r="N148">
        <v>0</v>
      </c>
      <c r="O148" s="20">
        <v>0</v>
      </c>
      <c r="P148" s="20">
        <v>345000</v>
      </c>
      <c r="Q148" s="21">
        <f t="shared" si="2"/>
        <v>-345000</v>
      </c>
    </row>
    <row r="149" spans="1:17" hidden="1" outlineLevel="1" x14ac:dyDescent="0.25">
      <c r="A149">
        <v>129</v>
      </c>
      <c r="B149">
        <v>21</v>
      </c>
      <c r="C149">
        <v>53</v>
      </c>
      <c r="D149" t="s">
        <v>132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 s="4">
        <v>0</v>
      </c>
      <c r="L149">
        <v>0</v>
      </c>
      <c r="M149">
        <v>0</v>
      </c>
      <c r="N149">
        <v>0</v>
      </c>
      <c r="O149" s="20">
        <v>0</v>
      </c>
      <c r="P149" s="20">
        <v>0</v>
      </c>
      <c r="Q149" s="21">
        <f t="shared" si="2"/>
        <v>0</v>
      </c>
    </row>
    <row r="150" spans="1:17" hidden="1" outlineLevel="1" x14ac:dyDescent="0.25">
      <c r="A150">
        <v>1210</v>
      </c>
      <c r="B150">
        <v>21</v>
      </c>
      <c r="C150">
        <v>61</v>
      </c>
      <c r="D150" t="s">
        <v>133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 s="5">
        <v>1553687</v>
      </c>
      <c r="L150">
        <v>0</v>
      </c>
      <c r="M150" s="1">
        <v>1553687</v>
      </c>
      <c r="N150">
        <v>0</v>
      </c>
      <c r="O150" s="20">
        <v>1553687</v>
      </c>
      <c r="P150" s="20">
        <v>1320000</v>
      </c>
      <c r="Q150" s="21">
        <f t="shared" si="2"/>
        <v>233687</v>
      </c>
    </row>
    <row r="151" spans="1:17" hidden="1" outlineLevel="1" x14ac:dyDescent="0.25">
      <c r="A151">
        <v>1211</v>
      </c>
      <c r="B151">
        <v>21</v>
      </c>
      <c r="C151">
        <v>63</v>
      </c>
      <c r="D151" t="s">
        <v>134</v>
      </c>
      <c r="E151">
        <v>0</v>
      </c>
      <c r="F151">
        <v>0</v>
      </c>
      <c r="G151">
        <v>0</v>
      </c>
      <c r="H151">
        <v>0</v>
      </c>
      <c r="I151">
        <v>0</v>
      </c>
      <c r="J151" s="1">
        <v>157915661</v>
      </c>
      <c r="K151" s="4">
        <v>0</v>
      </c>
      <c r="L151">
        <v>0</v>
      </c>
      <c r="M151" s="1">
        <v>157915661</v>
      </c>
      <c r="N151">
        <v>0</v>
      </c>
      <c r="O151" s="20">
        <v>157915661</v>
      </c>
      <c r="P151" s="20">
        <v>152073208</v>
      </c>
      <c r="Q151" s="21">
        <f t="shared" si="2"/>
        <v>5842453</v>
      </c>
    </row>
    <row r="152" spans="1:17" hidden="1" outlineLevel="1" x14ac:dyDescent="0.25">
      <c r="A152">
        <v>1212</v>
      </c>
      <c r="B152">
        <v>21</v>
      </c>
      <c r="C152">
        <v>64</v>
      </c>
      <c r="D152" t="s">
        <v>237</v>
      </c>
      <c r="E152">
        <v>0</v>
      </c>
      <c r="F152">
        <v>0</v>
      </c>
      <c r="G152">
        <v>0</v>
      </c>
      <c r="H152">
        <v>0</v>
      </c>
      <c r="I152" s="1">
        <v>12184645</v>
      </c>
      <c r="J152">
        <v>0</v>
      </c>
      <c r="K152" s="4">
        <v>0</v>
      </c>
      <c r="L152">
        <v>0</v>
      </c>
      <c r="M152" s="1">
        <v>12184645</v>
      </c>
      <c r="N152">
        <v>0</v>
      </c>
      <c r="O152" s="20">
        <v>12184645</v>
      </c>
      <c r="P152" s="20">
        <v>13000000</v>
      </c>
      <c r="Q152" s="21">
        <f t="shared" si="2"/>
        <v>-815355</v>
      </c>
    </row>
    <row r="153" spans="1:17" hidden="1" outlineLevel="1" x14ac:dyDescent="0.25">
      <c r="A153">
        <v>1213</v>
      </c>
      <c r="B153">
        <v>21</v>
      </c>
      <c r="C153">
        <v>65</v>
      </c>
      <c r="D153" t="s">
        <v>135</v>
      </c>
      <c r="E153">
        <v>0</v>
      </c>
      <c r="F153">
        <v>0</v>
      </c>
      <c r="G153">
        <v>0</v>
      </c>
      <c r="H153">
        <v>0</v>
      </c>
      <c r="I153" s="1">
        <v>3072</v>
      </c>
      <c r="J153">
        <v>0</v>
      </c>
      <c r="K153" s="5">
        <v>17342701</v>
      </c>
      <c r="L153">
        <v>0</v>
      </c>
      <c r="M153" s="1">
        <v>17345773</v>
      </c>
      <c r="N153">
        <v>0</v>
      </c>
      <c r="O153" s="20">
        <v>17345773</v>
      </c>
      <c r="P153" s="20">
        <v>17760000</v>
      </c>
      <c r="Q153" s="21">
        <f t="shared" si="2"/>
        <v>-414227</v>
      </c>
    </row>
    <row r="154" spans="1:17" hidden="1" outlineLevel="1" x14ac:dyDescent="0.25">
      <c r="A154">
        <v>1214</v>
      </c>
      <c r="B154">
        <v>21</v>
      </c>
      <c r="C154">
        <v>66</v>
      </c>
      <c r="D154" t="s">
        <v>263</v>
      </c>
      <c r="E154">
        <v>0</v>
      </c>
      <c r="F154">
        <v>0</v>
      </c>
      <c r="G154">
        <v>0</v>
      </c>
      <c r="H154">
        <v>0</v>
      </c>
      <c r="I154" s="1">
        <v>-730800</v>
      </c>
      <c r="J154">
        <v>0</v>
      </c>
      <c r="K154" s="5">
        <v>730800</v>
      </c>
      <c r="L154">
        <v>0</v>
      </c>
      <c r="M154">
        <v>0</v>
      </c>
      <c r="N154">
        <v>0</v>
      </c>
      <c r="O154" s="20">
        <v>0</v>
      </c>
      <c r="P154" s="20">
        <v>0</v>
      </c>
      <c r="Q154" s="21">
        <f t="shared" si="2"/>
        <v>0</v>
      </c>
    </row>
    <row r="155" spans="1:17" hidden="1" outlineLevel="1" x14ac:dyDescent="0.25">
      <c r="A155">
        <v>1215</v>
      </c>
      <c r="B155">
        <v>21</v>
      </c>
      <c r="C155">
        <v>71</v>
      </c>
      <c r="D155" t="s">
        <v>136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 s="5">
        <v>1014407</v>
      </c>
      <c r="L155">
        <v>0</v>
      </c>
      <c r="M155" s="1">
        <v>1014407</v>
      </c>
      <c r="N155">
        <v>0</v>
      </c>
      <c r="O155" s="20">
        <v>1014407</v>
      </c>
      <c r="P155" s="20">
        <v>1015000</v>
      </c>
      <c r="Q155" s="21">
        <f t="shared" si="2"/>
        <v>-593</v>
      </c>
    </row>
    <row r="156" spans="1:17" hidden="1" outlineLevel="1" x14ac:dyDescent="0.25">
      <c r="A156">
        <v>1216</v>
      </c>
      <c r="B156">
        <v>21</v>
      </c>
      <c r="C156">
        <v>75</v>
      </c>
      <c r="D156" t="s">
        <v>137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 s="5">
        <v>372000</v>
      </c>
      <c r="L156">
        <v>0</v>
      </c>
      <c r="M156" s="1">
        <v>372000</v>
      </c>
      <c r="N156">
        <v>0</v>
      </c>
      <c r="O156" s="20">
        <v>372000</v>
      </c>
      <c r="P156" s="20">
        <v>430000</v>
      </c>
      <c r="Q156" s="21">
        <f t="shared" si="2"/>
        <v>-58000</v>
      </c>
    </row>
    <row r="157" spans="1:17" hidden="1" outlineLevel="1" x14ac:dyDescent="0.25">
      <c r="A157">
        <v>1217</v>
      </c>
      <c r="B157">
        <v>21</v>
      </c>
      <c r="C157">
        <v>81</v>
      </c>
      <c r="D157" t="s">
        <v>35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 s="4">
        <v>0</v>
      </c>
      <c r="L157">
        <v>0</v>
      </c>
      <c r="M157">
        <v>0</v>
      </c>
      <c r="N157">
        <v>0</v>
      </c>
      <c r="O157" s="20">
        <v>0</v>
      </c>
      <c r="P157" s="20">
        <v>145000</v>
      </c>
      <c r="Q157" s="21">
        <f t="shared" si="2"/>
        <v>-145000</v>
      </c>
    </row>
    <row r="158" spans="1:17" hidden="1" outlineLevel="1" x14ac:dyDescent="0.25">
      <c r="A158">
        <v>1218</v>
      </c>
      <c r="B158">
        <v>21</v>
      </c>
      <c r="C158">
        <v>82</v>
      </c>
      <c r="D158" t="s">
        <v>138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 s="5">
        <v>2761300</v>
      </c>
      <c r="L158">
        <v>0</v>
      </c>
      <c r="M158" s="1">
        <v>2761300</v>
      </c>
      <c r="N158">
        <v>0</v>
      </c>
      <c r="O158" s="20">
        <v>2761300</v>
      </c>
      <c r="P158" s="20">
        <v>0</v>
      </c>
      <c r="Q158" s="21">
        <f t="shared" si="2"/>
        <v>2761300</v>
      </c>
    </row>
    <row r="159" spans="1:17" hidden="1" outlineLevel="1" x14ac:dyDescent="0.25">
      <c r="A159">
        <v>1219</v>
      </c>
      <c r="B159">
        <v>21</v>
      </c>
      <c r="C159">
        <v>96</v>
      </c>
      <c r="D159" t="s">
        <v>261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 s="4">
        <v>0</v>
      </c>
      <c r="L159">
        <v>0</v>
      </c>
      <c r="M159">
        <v>0</v>
      </c>
      <c r="N159">
        <v>0</v>
      </c>
      <c r="O159" s="20">
        <v>0</v>
      </c>
      <c r="P159" s="20">
        <v>-5000000</v>
      </c>
      <c r="Q159" s="21">
        <f t="shared" si="2"/>
        <v>5000000</v>
      </c>
    </row>
    <row r="160" spans="1:17" s="2" customFormat="1" collapsed="1" x14ac:dyDescent="0.25">
      <c r="A160" s="2">
        <v>13</v>
      </c>
      <c r="B160" s="2">
        <v>28</v>
      </c>
      <c r="D160" s="2" t="s">
        <v>139</v>
      </c>
      <c r="E160" s="2">
        <v>0</v>
      </c>
      <c r="F160" s="2">
        <v>0</v>
      </c>
      <c r="G160" s="3">
        <v>-2351430</v>
      </c>
      <c r="H160" s="3">
        <v>-2351430</v>
      </c>
      <c r="I160" s="2">
        <v>0</v>
      </c>
      <c r="J160" s="2">
        <v>0</v>
      </c>
      <c r="K160" s="13">
        <v>543530</v>
      </c>
      <c r="L160" s="2">
        <v>0</v>
      </c>
      <c r="M160" s="3">
        <v>543530</v>
      </c>
      <c r="N160" s="3">
        <v>-346489660</v>
      </c>
      <c r="O160" s="21">
        <v>-348297560</v>
      </c>
      <c r="P160" s="21">
        <v>-427150132</v>
      </c>
      <c r="Q160" s="21">
        <f t="shared" si="2"/>
        <v>78852572</v>
      </c>
    </row>
    <row r="161" spans="1:17" hidden="1" outlineLevel="1" x14ac:dyDescent="0.25">
      <c r="A161">
        <v>131</v>
      </c>
      <c r="B161">
        <v>28</v>
      </c>
      <c r="C161">
        <v>1</v>
      </c>
      <c r="D161" t="s">
        <v>140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 s="5">
        <v>10010</v>
      </c>
      <c r="L161">
        <v>0</v>
      </c>
      <c r="M161" s="1">
        <v>10010</v>
      </c>
      <c r="N161" s="1">
        <v>-11871137</v>
      </c>
      <c r="O161" s="20">
        <v>-11861127</v>
      </c>
      <c r="P161" s="20">
        <v>-16200000</v>
      </c>
      <c r="Q161" s="21">
        <f t="shared" si="2"/>
        <v>4338873</v>
      </c>
    </row>
    <row r="162" spans="1:17" hidden="1" outlineLevel="1" x14ac:dyDescent="0.25">
      <c r="A162">
        <v>132</v>
      </c>
      <c r="B162">
        <v>28</v>
      </c>
      <c r="C162">
        <v>2</v>
      </c>
      <c r="D162" t="s">
        <v>141</v>
      </c>
      <c r="E162">
        <v>0</v>
      </c>
      <c r="F162">
        <v>0</v>
      </c>
      <c r="G162" s="1">
        <v>-2351430</v>
      </c>
      <c r="H162" s="1">
        <v>-2351430</v>
      </c>
      <c r="I162">
        <v>0</v>
      </c>
      <c r="J162">
        <v>0</v>
      </c>
      <c r="K162" s="4">
        <v>0</v>
      </c>
      <c r="L162">
        <v>0</v>
      </c>
      <c r="M162">
        <v>0</v>
      </c>
      <c r="N162" s="1">
        <v>-16165000</v>
      </c>
      <c r="O162" s="20">
        <v>-18516430</v>
      </c>
      <c r="P162" s="20">
        <v>-25065000</v>
      </c>
      <c r="Q162" s="21">
        <f t="shared" si="2"/>
        <v>6548570</v>
      </c>
    </row>
    <row r="163" spans="1:17" hidden="1" outlineLevel="1" x14ac:dyDescent="0.25">
      <c r="A163">
        <v>133</v>
      </c>
      <c r="B163">
        <v>28</v>
      </c>
      <c r="C163">
        <v>3</v>
      </c>
      <c r="D163" t="s">
        <v>142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 s="4">
        <v>0</v>
      </c>
      <c r="L163">
        <v>0</v>
      </c>
      <c r="M163">
        <v>0</v>
      </c>
      <c r="N163" s="1">
        <v>-329130503</v>
      </c>
      <c r="O163" s="20">
        <v>-329130503</v>
      </c>
      <c r="P163" s="20">
        <v>-397445132</v>
      </c>
      <c r="Q163" s="21">
        <f t="shared" si="2"/>
        <v>68314629</v>
      </c>
    </row>
    <row r="164" spans="1:17" hidden="1" outlineLevel="1" x14ac:dyDescent="0.25">
      <c r="A164">
        <v>134</v>
      </c>
      <c r="B164">
        <v>28</v>
      </c>
      <c r="C164">
        <v>11</v>
      </c>
      <c r="D164" t="s">
        <v>143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 s="5">
        <v>533520</v>
      </c>
      <c r="L164">
        <v>0</v>
      </c>
      <c r="M164" s="1">
        <v>533520</v>
      </c>
      <c r="N164" s="1">
        <v>10676980</v>
      </c>
      <c r="O164" s="20">
        <v>11210500</v>
      </c>
      <c r="P164" s="20">
        <v>11560000</v>
      </c>
      <c r="Q164" s="21">
        <f t="shared" si="2"/>
        <v>-349500</v>
      </c>
    </row>
    <row r="165" spans="1:17" s="2" customFormat="1" collapsed="1" x14ac:dyDescent="0.25">
      <c r="A165" s="2">
        <v>14</v>
      </c>
      <c r="B165" s="2">
        <v>31</v>
      </c>
      <c r="D165" s="2" t="s">
        <v>144</v>
      </c>
      <c r="E165" s="2">
        <v>0</v>
      </c>
      <c r="F165" s="2">
        <v>0</v>
      </c>
      <c r="G165" s="3">
        <v>-858784764</v>
      </c>
      <c r="H165" s="3">
        <v>-858784764</v>
      </c>
      <c r="I165" s="3">
        <v>17982145</v>
      </c>
      <c r="J165" s="2">
        <v>0</v>
      </c>
      <c r="K165" s="13">
        <v>302305525</v>
      </c>
      <c r="L165" s="3">
        <v>238690465</v>
      </c>
      <c r="M165" s="3">
        <v>558978135</v>
      </c>
      <c r="N165" s="3">
        <v>714358555</v>
      </c>
      <c r="O165" s="21">
        <v>414551926</v>
      </c>
      <c r="P165" s="21">
        <v>489790219</v>
      </c>
      <c r="Q165" s="21">
        <f t="shared" si="2"/>
        <v>-75238293</v>
      </c>
    </row>
    <row r="166" spans="1:17" hidden="1" outlineLevel="1" x14ac:dyDescent="0.25">
      <c r="A166">
        <v>141</v>
      </c>
      <c r="B166">
        <v>31</v>
      </c>
      <c r="C166">
        <v>1</v>
      </c>
      <c r="D166" t="s">
        <v>238</v>
      </c>
      <c r="E166">
        <v>0</v>
      </c>
      <c r="F166">
        <v>0</v>
      </c>
      <c r="G166" s="1">
        <v>-41972894</v>
      </c>
      <c r="H166" s="1">
        <v>-41972894</v>
      </c>
      <c r="I166">
        <v>0</v>
      </c>
      <c r="J166">
        <v>0</v>
      </c>
      <c r="K166" s="4">
        <v>0</v>
      </c>
      <c r="L166">
        <v>0</v>
      </c>
      <c r="M166">
        <v>0</v>
      </c>
      <c r="N166">
        <v>0</v>
      </c>
      <c r="O166" s="20">
        <v>-41972894</v>
      </c>
      <c r="P166" s="20">
        <v>-60000000</v>
      </c>
      <c r="Q166" s="21">
        <f t="shared" si="2"/>
        <v>18027106</v>
      </c>
    </row>
    <row r="167" spans="1:17" hidden="1" outlineLevel="1" x14ac:dyDescent="0.25">
      <c r="A167">
        <v>142</v>
      </c>
      <c r="B167">
        <v>31</v>
      </c>
      <c r="C167">
        <v>2</v>
      </c>
      <c r="D167" t="s">
        <v>145</v>
      </c>
      <c r="E167">
        <v>0</v>
      </c>
      <c r="F167">
        <v>0</v>
      </c>
      <c r="G167" s="1">
        <v>-9919321</v>
      </c>
      <c r="H167" s="1">
        <v>-9919321</v>
      </c>
      <c r="I167" s="1">
        <v>17982145</v>
      </c>
      <c r="J167">
        <v>0</v>
      </c>
      <c r="K167" s="5">
        <v>11619797</v>
      </c>
      <c r="L167">
        <v>0</v>
      </c>
      <c r="M167" s="1">
        <v>29601942</v>
      </c>
      <c r="N167">
        <v>0</v>
      </c>
      <c r="O167" s="20">
        <v>19682621</v>
      </c>
      <c r="P167" s="20">
        <v>11822544</v>
      </c>
      <c r="Q167" s="21">
        <f t="shared" si="2"/>
        <v>7860077</v>
      </c>
    </row>
    <row r="168" spans="1:17" hidden="1" outlineLevel="1" x14ac:dyDescent="0.25">
      <c r="A168">
        <v>143</v>
      </c>
      <c r="B168">
        <v>31</v>
      </c>
      <c r="C168">
        <v>7</v>
      </c>
      <c r="D168" t="s">
        <v>264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 s="4">
        <v>0</v>
      </c>
      <c r="L168">
        <v>0</v>
      </c>
      <c r="M168">
        <v>0</v>
      </c>
      <c r="N168">
        <v>0</v>
      </c>
      <c r="O168" s="20">
        <v>0</v>
      </c>
      <c r="P168" s="20">
        <v>0</v>
      </c>
      <c r="Q168" s="21">
        <f t="shared" si="2"/>
        <v>0</v>
      </c>
    </row>
    <row r="169" spans="1:17" hidden="1" outlineLevel="1" x14ac:dyDescent="0.25">
      <c r="A169">
        <v>144</v>
      </c>
      <c r="B169">
        <v>31</v>
      </c>
      <c r="C169">
        <v>9</v>
      </c>
      <c r="D169" t="s">
        <v>146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 s="4">
        <v>0</v>
      </c>
      <c r="L169" s="1">
        <v>23831605</v>
      </c>
      <c r="M169" s="1">
        <v>23831605</v>
      </c>
      <c r="N169">
        <v>0</v>
      </c>
      <c r="O169" s="20">
        <v>23831605</v>
      </c>
      <c r="P169" s="20">
        <v>23831605</v>
      </c>
      <c r="Q169" s="21">
        <f t="shared" si="2"/>
        <v>0</v>
      </c>
    </row>
    <row r="170" spans="1:17" hidden="1" outlineLevel="1" x14ac:dyDescent="0.25">
      <c r="A170">
        <v>145</v>
      </c>
      <c r="B170">
        <v>31</v>
      </c>
      <c r="C170">
        <v>11</v>
      </c>
      <c r="D170" t="s">
        <v>46</v>
      </c>
      <c r="E170">
        <v>0</v>
      </c>
      <c r="F170">
        <v>0</v>
      </c>
      <c r="G170" s="1">
        <v>-124149144</v>
      </c>
      <c r="H170" s="1">
        <v>-124149144</v>
      </c>
      <c r="I170">
        <v>0</v>
      </c>
      <c r="J170">
        <v>0</v>
      </c>
      <c r="K170" s="5">
        <v>31444304</v>
      </c>
      <c r="L170" s="1">
        <v>19243680</v>
      </c>
      <c r="M170" s="1">
        <v>50687984</v>
      </c>
      <c r="N170">
        <v>0</v>
      </c>
      <c r="O170" s="20">
        <v>-73461160</v>
      </c>
      <c r="P170" s="20">
        <v>-73180801</v>
      </c>
      <c r="Q170" s="21">
        <f t="shared" si="2"/>
        <v>-280359</v>
      </c>
    </row>
    <row r="171" spans="1:17" hidden="1" outlineLevel="1" x14ac:dyDescent="0.25">
      <c r="A171">
        <v>146</v>
      </c>
      <c r="B171">
        <v>31</v>
      </c>
      <c r="C171">
        <v>13</v>
      </c>
      <c r="D171" t="s">
        <v>48</v>
      </c>
      <c r="E171">
        <v>0</v>
      </c>
      <c r="F171">
        <v>0</v>
      </c>
      <c r="G171" s="1">
        <v>-169635329</v>
      </c>
      <c r="H171" s="1">
        <v>-169635329</v>
      </c>
      <c r="I171">
        <v>0</v>
      </c>
      <c r="J171">
        <v>0</v>
      </c>
      <c r="K171" s="5">
        <v>39018726</v>
      </c>
      <c r="L171" s="1">
        <v>33229360</v>
      </c>
      <c r="M171" s="1">
        <v>72248086</v>
      </c>
      <c r="N171">
        <v>0</v>
      </c>
      <c r="O171" s="20">
        <v>-97387243</v>
      </c>
      <c r="P171" s="20">
        <v>-97020819</v>
      </c>
      <c r="Q171" s="21">
        <f t="shared" si="2"/>
        <v>-366424</v>
      </c>
    </row>
    <row r="172" spans="1:17" hidden="1" outlineLevel="1" x14ac:dyDescent="0.25">
      <c r="A172">
        <v>147</v>
      </c>
      <c r="B172">
        <v>31</v>
      </c>
      <c r="C172">
        <v>14</v>
      </c>
      <c r="D172" t="s">
        <v>147</v>
      </c>
      <c r="E172">
        <v>0</v>
      </c>
      <c r="F172">
        <v>0</v>
      </c>
      <c r="G172" s="1">
        <v>-2551164</v>
      </c>
      <c r="H172" s="1">
        <v>-2551164</v>
      </c>
      <c r="I172">
        <v>0</v>
      </c>
      <c r="J172">
        <v>0</v>
      </c>
      <c r="K172" s="5">
        <v>683896</v>
      </c>
      <c r="L172">
        <v>0</v>
      </c>
      <c r="M172" s="1">
        <v>683896</v>
      </c>
      <c r="N172">
        <v>0</v>
      </c>
      <c r="O172" s="20">
        <v>-1867268</v>
      </c>
      <c r="P172" s="20">
        <v>-1036160</v>
      </c>
      <c r="Q172" s="21">
        <f t="shared" si="2"/>
        <v>-831108</v>
      </c>
    </row>
    <row r="173" spans="1:17" hidden="1" outlineLevel="1" x14ac:dyDescent="0.25">
      <c r="A173">
        <v>148</v>
      </c>
      <c r="B173">
        <v>31</v>
      </c>
      <c r="C173">
        <v>15</v>
      </c>
      <c r="D173" t="s">
        <v>265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 s="5">
        <v>43499</v>
      </c>
      <c r="L173">
        <v>0</v>
      </c>
      <c r="M173" s="1">
        <v>43499</v>
      </c>
      <c r="N173">
        <v>0</v>
      </c>
      <c r="O173" s="20">
        <v>43499</v>
      </c>
      <c r="P173" s="20">
        <v>0</v>
      </c>
      <c r="Q173" s="21">
        <f t="shared" si="2"/>
        <v>43499</v>
      </c>
    </row>
    <row r="174" spans="1:17" hidden="1" outlineLevel="1" x14ac:dyDescent="0.25">
      <c r="A174">
        <v>149</v>
      </c>
      <c r="B174">
        <v>31</v>
      </c>
      <c r="C174">
        <v>16</v>
      </c>
      <c r="D174" t="s">
        <v>148</v>
      </c>
      <c r="E174">
        <v>0</v>
      </c>
      <c r="F174">
        <v>0</v>
      </c>
      <c r="G174" s="1">
        <v>-7777620</v>
      </c>
      <c r="H174" s="1">
        <v>-7777620</v>
      </c>
      <c r="I174">
        <v>0</v>
      </c>
      <c r="J174">
        <v>0</v>
      </c>
      <c r="K174" s="5">
        <v>6622777</v>
      </c>
      <c r="L174" s="1">
        <v>4925669</v>
      </c>
      <c r="M174" s="1">
        <v>11548446</v>
      </c>
      <c r="N174">
        <v>0</v>
      </c>
      <c r="O174" s="20">
        <v>3770826</v>
      </c>
      <c r="P174" s="20">
        <v>6177140</v>
      </c>
      <c r="Q174" s="21">
        <f t="shared" si="2"/>
        <v>-2406314</v>
      </c>
    </row>
    <row r="175" spans="1:17" hidden="1" outlineLevel="1" x14ac:dyDescent="0.25">
      <c r="A175">
        <v>1410</v>
      </c>
      <c r="B175">
        <v>31</v>
      </c>
      <c r="C175">
        <v>17</v>
      </c>
      <c r="D175" t="s">
        <v>149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 s="5">
        <v>81990</v>
      </c>
      <c r="L175" s="1">
        <v>9305030</v>
      </c>
      <c r="M175" s="1">
        <v>9387020</v>
      </c>
      <c r="N175">
        <v>0</v>
      </c>
      <c r="O175" s="20">
        <v>9387020</v>
      </c>
      <c r="P175" s="20">
        <v>12455042</v>
      </c>
      <c r="Q175" s="21">
        <f t="shared" si="2"/>
        <v>-3068022</v>
      </c>
    </row>
    <row r="176" spans="1:17" hidden="1" outlineLevel="1" x14ac:dyDescent="0.25">
      <c r="A176">
        <v>1411</v>
      </c>
      <c r="B176">
        <v>31</v>
      </c>
      <c r="C176">
        <v>18</v>
      </c>
      <c r="D176" t="s">
        <v>53</v>
      </c>
      <c r="E176">
        <v>0</v>
      </c>
      <c r="F176">
        <v>0</v>
      </c>
      <c r="G176" s="1">
        <v>-17592444</v>
      </c>
      <c r="H176" s="1">
        <v>-17592444</v>
      </c>
      <c r="I176">
        <v>0</v>
      </c>
      <c r="J176">
        <v>0</v>
      </c>
      <c r="K176" s="4">
        <v>0</v>
      </c>
      <c r="L176" s="1">
        <v>3613939</v>
      </c>
      <c r="M176" s="1">
        <v>3613939</v>
      </c>
      <c r="N176">
        <v>0</v>
      </c>
      <c r="O176" s="20">
        <v>-13978505</v>
      </c>
      <c r="P176" s="20">
        <v>-13978505</v>
      </c>
      <c r="Q176" s="21">
        <f t="shared" si="2"/>
        <v>0</v>
      </c>
    </row>
    <row r="177" spans="1:17" hidden="1" outlineLevel="1" x14ac:dyDescent="0.25">
      <c r="A177">
        <v>1412</v>
      </c>
      <c r="B177">
        <v>31</v>
      </c>
      <c r="C177">
        <v>19</v>
      </c>
      <c r="D177" t="s">
        <v>150</v>
      </c>
      <c r="E177">
        <v>0</v>
      </c>
      <c r="F177">
        <v>0</v>
      </c>
      <c r="G177" s="1">
        <v>-82006296</v>
      </c>
      <c r="H177" s="1">
        <v>-82006296</v>
      </c>
      <c r="I177">
        <v>0</v>
      </c>
      <c r="J177">
        <v>0</v>
      </c>
      <c r="K177" s="5">
        <v>16464112</v>
      </c>
      <c r="L177" s="1">
        <v>25382261</v>
      </c>
      <c r="M177" s="1">
        <v>41846373</v>
      </c>
      <c r="N177">
        <v>0</v>
      </c>
      <c r="O177" s="20">
        <v>-40159923</v>
      </c>
      <c r="P177" s="20">
        <v>-39888099</v>
      </c>
      <c r="Q177" s="21">
        <f t="shared" si="2"/>
        <v>-271824</v>
      </c>
    </row>
    <row r="178" spans="1:17" hidden="1" outlineLevel="1" x14ac:dyDescent="0.25">
      <c r="A178">
        <v>1413</v>
      </c>
      <c r="B178">
        <v>31</v>
      </c>
      <c r="C178">
        <v>20</v>
      </c>
      <c r="D178" t="s">
        <v>236</v>
      </c>
      <c r="E178">
        <v>0</v>
      </c>
      <c r="F178">
        <v>0</v>
      </c>
      <c r="G178" s="1">
        <v>-16500000</v>
      </c>
      <c r="H178" s="1">
        <v>-16500000</v>
      </c>
      <c r="I178">
        <v>0</v>
      </c>
      <c r="J178">
        <v>0</v>
      </c>
      <c r="K178" s="4">
        <v>0</v>
      </c>
      <c r="L178" s="1">
        <v>13041530</v>
      </c>
      <c r="M178" s="1">
        <v>13041530</v>
      </c>
      <c r="N178">
        <v>0</v>
      </c>
      <c r="O178" s="20">
        <v>-3458470</v>
      </c>
      <c r="P178" s="20">
        <v>-3611236</v>
      </c>
      <c r="Q178" s="21">
        <f t="shared" si="2"/>
        <v>152766</v>
      </c>
    </row>
    <row r="179" spans="1:17" hidden="1" outlineLevel="1" x14ac:dyDescent="0.25">
      <c r="A179">
        <v>1414</v>
      </c>
      <c r="B179">
        <v>31</v>
      </c>
      <c r="C179">
        <v>21</v>
      </c>
      <c r="D179" t="s">
        <v>76</v>
      </c>
      <c r="E179">
        <v>0</v>
      </c>
      <c r="F179">
        <v>0</v>
      </c>
      <c r="G179" s="1">
        <v>-107371716</v>
      </c>
      <c r="H179" s="1">
        <v>-107371716</v>
      </c>
      <c r="I179">
        <v>0</v>
      </c>
      <c r="J179">
        <v>0</v>
      </c>
      <c r="K179" s="5">
        <v>33743592</v>
      </c>
      <c r="L179" s="1">
        <v>25355957</v>
      </c>
      <c r="M179" s="1">
        <v>59099549</v>
      </c>
      <c r="N179">
        <v>0</v>
      </c>
      <c r="O179" s="20">
        <v>-48272167</v>
      </c>
      <c r="P179" s="20">
        <v>-51763024</v>
      </c>
      <c r="Q179" s="21">
        <f t="shared" si="2"/>
        <v>3490857</v>
      </c>
    </row>
    <row r="180" spans="1:17" hidden="1" outlineLevel="1" x14ac:dyDescent="0.25">
      <c r="A180">
        <v>1415</v>
      </c>
      <c r="B180">
        <v>31</v>
      </c>
      <c r="C180">
        <v>22</v>
      </c>
      <c r="D180" t="s">
        <v>151</v>
      </c>
      <c r="E180">
        <v>0</v>
      </c>
      <c r="F180">
        <v>0</v>
      </c>
      <c r="G180" s="1">
        <v>-26857236</v>
      </c>
      <c r="H180" s="1">
        <v>-26857236</v>
      </c>
      <c r="I180">
        <v>0</v>
      </c>
      <c r="J180">
        <v>0</v>
      </c>
      <c r="K180" s="5">
        <v>854881</v>
      </c>
      <c r="L180" s="1">
        <v>7002227</v>
      </c>
      <c r="M180" s="1">
        <v>7857108</v>
      </c>
      <c r="N180">
        <v>0</v>
      </c>
      <c r="O180" s="20">
        <v>-19000128</v>
      </c>
      <c r="P180" s="20">
        <v>-17998013</v>
      </c>
      <c r="Q180" s="21">
        <f t="shared" si="2"/>
        <v>-1002115</v>
      </c>
    </row>
    <row r="181" spans="1:17" hidden="1" outlineLevel="1" x14ac:dyDescent="0.25">
      <c r="A181">
        <v>1416</v>
      </c>
      <c r="B181">
        <v>31</v>
      </c>
      <c r="C181">
        <v>25</v>
      </c>
      <c r="D181" t="s">
        <v>152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 s="5">
        <v>60196064</v>
      </c>
      <c r="L181">
        <v>0</v>
      </c>
      <c r="M181" s="1">
        <v>60196064</v>
      </c>
      <c r="N181">
        <v>0</v>
      </c>
      <c r="O181" s="20">
        <v>60196064</v>
      </c>
      <c r="P181" s="20">
        <v>60000000</v>
      </c>
      <c r="Q181" s="21">
        <f t="shared" si="2"/>
        <v>196064</v>
      </c>
    </row>
    <row r="182" spans="1:17" hidden="1" outlineLevel="1" x14ac:dyDescent="0.25">
      <c r="A182">
        <v>1417</v>
      </c>
      <c r="B182">
        <v>31</v>
      </c>
      <c r="C182">
        <v>31</v>
      </c>
      <c r="D182" t="s">
        <v>153</v>
      </c>
      <c r="E182">
        <v>0</v>
      </c>
      <c r="F182">
        <v>0</v>
      </c>
      <c r="G182" s="1">
        <v>-693480</v>
      </c>
      <c r="H182" s="1">
        <v>-693480</v>
      </c>
      <c r="I182">
        <v>0</v>
      </c>
      <c r="J182">
        <v>0</v>
      </c>
      <c r="K182" s="5">
        <v>601129</v>
      </c>
      <c r="L182" s="1">
        <v>112520</v>
      </c>
      <c r="M182" s="1">
        <v>713649</v>
      </c>
      <c r="N182">
        <v>0</v>
      </c>
      <c r="O182" s="20">
        <v>20169</v>
      </c>
      <c r="P182" s="20">
        <v>1439893</v>
      </c>
      <c r="Q182" s="21">
        <f t="shared" si="2"/>
        <v>-1419724</v>
      </c>
    </row>
    <row r="183" spans="1:17" hidden="1" outlineLevel="1" x14ac:dyDescent="0.25">
      <c r="A183">
        <v>1418</v>
      </c>
      <c r="B183">
        <v>31</v>
      </c>
      <c r="C183">
        <v>32</v>
      </c>
      <c r="D183" t="s">
        <v>39</v>
      </c>
      <c r="E183">
        <v>0</v>
      </c>
      <c r="F183">
        <v>0</v>
      </c>
      <c r="G183" s="1">
        <v>-15196092</v>
      </c>
      <c r="H183" s="1">
        <v>-15196092</v>
      </c>
      <c r="I183">
        <v>0</v>
      </c>
      <c r="J183">
        <v>0</v>
      </c>
      <c r="K183" s="5">
        <v>5290947</v>
      </c>
      <c r="L183" s="1">
        <v>1513171</v>
      </c>
      <c r="M183" s="1">
        <v>6804118</v>
      </c>
      <c r="N183">
        <v>0</v>
      </c>
      <c r="O183" s="20">
        <v>-8391974</v>
      </c>
      <c r="P183" s="20">
        <v>-8621703</v>
      </c>
      <c r="Q183" s="21">
        <f t="shared" si="2"/>
        <v>229729</v>
      </c>
    </row>
    <row r="184" spans="1:17" hidden="1" outlineLevel="1" x14ac:dyDescent="0.25">
      <c r="A184">
        <v>1419</v>
      </c>
      <c r="B184">
        <v>31</v>
      </c>
      <c r="C184">
        <v>33</v>
      </c>
      <c r="D184" t="s">
        <v>40</v>
      </c>
      <c r="E184">
        <v>0</v>
      </c>
      <c r="F184">
        <v>0</v>
      </c>
      <c r="G184" s="1">
        <v>-18012564</v>
      </c>
      <c r="H184" s="1">
        <v>-18012564</v>
      </c>
      <c r="I184">
        <v>0</v>
      </c>
      <c r="J184">
        <v>0</v>
      </c>
      <c r="K184" s="5">
        <v>5864401</v>
      </c>
      <c r="L184" s="1">
        <v>2831765</v>
      </c>
      <c r="M184" s="1">
        <v>8696166</v>
      </c>
      <c r="N184">
        <v>0</v>
      </c>
      <c r="O184" s="20">
        <v>-9316398</v>
      </c>
      <c r="P184" s="20">
        <v>-10953976</v>
      </c>
      <c r="Q184" s="21">
        <f t="shared" si="2"/>
        <v>1637578</v>
      </c>
    </row>
    <row r="185" spans="1:17" hidden="1" outlineLevel="1" x14ac:dyDescent="0.25">
      <c r="A185">
        <v>1420</v>
      </c>
      <c r="B185">
        <v>31</v>
      </c>
      <c r="C185">
        <v>34</v>
      </c>
      <c r="D185" t="s">
        <v>154</v>
      </c>
      <c r="E185">
        <v>0</v>
      </c>
      <c r="F185">
        <v>0</v>
      </c>
      <c r="G185" s="1">
        <v>-22834416</v>
      </c>
      <c r="H185" s="1">
        <v>-22834416</v>
      </c>
      <c r="I185">
        <v>0</v>
      </c>
      <c r="J185">
        <v>0</v>
      </c>
      <c r="K185" s="5">
        <v>4286535</v>
      </c>
      <c r="L185" s="1">
        <v>3836908</v>
      </c>
      <c r="M185" s="1">
        <v>8123443</v>
      </c>
      <c r="N185">
        <v>0</v>
      </c>
      <c r="O185" s="20">
        <v>-14710973</v>
      </c>
      <c r="P185" s="20">
        <v>-14402583</v>
      </c>
      <c r="Q185" s="21">
        <f t="shared" si="2"/>
        <v>-308390</v>
      </c>
    </row>
    <row r="186" spans="1:17" hidden="1" outlineLevel="1" x14ac:dyDescent="0.25">
      <c r="A186">
        <v>1421</v>
      </c>
      <c r="B186">
        <v>31</v>
      </c>
      <c r="C186">
        <v>36</v>
      </c>
      <c r="D186" t="s">
        <v>42</v>
      </c>
      <c r="E186">
        <v>0</v>
      </c>
      <c r="F186">
        <v>0</v>
      </c>
      <c r="G186" s="1">
        <v>-30223728</v>
      </c>
      <c r="H186" s="1">
        <v>-30223728</v>
      </c>
      <c r="I186">
        <v>0</v>
      </c>
      <c r="J186">
        <v>0</v>
      </c>
      <c r="K186" s="5">
        <v>8050708</v>
      </c>
      <c r="L186" s="1">
        <v>5136487</v>
      </c>
      <c r="M186" s="1">
        <v>13187195</v>
      </c>
      <c r="N186">
        <v>0</v>
      </c>
      <c r="O186" s="20">
        <v>-17036533</v>
      </c>
      <c r="P186" s="20">
        <v>-18690315</v>
      </c>
      <c r="Q186" s="21">
        <f t="shared" si="2"/>
        <v>1653782</v>
      </c>
    </row>
    <row r="187" spans="1:17" hidden="1" outlineLevel="1" x14ac:dyDescent="0.25">
      <c r="A187">
        <v>1422</v>
      </c>
      <c r="B187">
        <v>31</v>
      </c>
      <c r="C187">
        <v>37</v>
      </c>
      <c r="D187" t="s">
        <v>242</v>
      </c>
      <c r="E187">
        <v>0</v>
      </c>
      <c r="F187">
        <v>0</v>
      </c>
      <c r="G187" s="1">
        <v>-6061008</v>
      </c>
      <c r="H187" s="1">
        <v>-6061008</v>
      </c>
      <c r="I187">
        <v>0</v>
      </c>
      <c r="J187">
        <v>0</v>
      </c>
      <c r="K187" s="5">
        <v>4418755</v>
      </c>
      <c r="L187" s="1">
        <v>8516246</v>
      </c>
      <c r="M187" s="1">
        <v>12935001</v>
      </c>
      <c r="N187">
        <v>0</v>
      </c>
      <c r="O187" s="20">
        <v>6873993</v>
      </c>
      <c r="P187" s="20">
        <v>2537864</v>
      </c>
      <c r="Q187" s="21">
        <f t="shared" si="2"/>
        <v>4336129</v>
      </c>
    </row>
    <row r="188" spans="1:17" hidden="1" outlineLevel="1" x14ac:dyDescent="0.25">
      <c r="A188">
        <v>1423</v>
      </c>
      <c r="B188">
        <v>31</v>
      </c>
      <c r="C188">
        <v>51</v>
      </c>
      <c r="D188" t="s">
        <v>266</v>
      </c>
      <c r="E188">
        <v>0</v>
      </c>
      <c r="F188">
        <v>0</v>
      </c>
      <c r="G188" s="1">
        <v>-10510800</v>
      </c>
      <c r="H188" s="1">
        <v>-10510800</v>
      </c>
      <c r="I188">
        <v>0</v>
      </c>
      <c r="J188">
        <v>0</v>
      </c>
      <c r="K188" s="5">
        <v>3379526</v>
      </c>
      <c r="L188" s="1">
        <v>1368004</v>
      </c>
      <c r="M188" s="1">
        <v>4747530</v>
      </c>
      <c r="N188">
        <v>0</v>
      </c>
      <c r="O188" s="20">
        <v>-5763270</v>
      </c>
      <c r="P188" s="20">
        <v>-5396636</v>
      </c>
      <c r="Q188" s="21">
        <f t="shared" si="2"/>
        <v>-366634</v>
      </c>
    </row>
    <row r="189" spans="1:17" hidden="1" outlineLevel="1" x14ac:dyDescent="0.25">
      <c r="A189">
        <v>1424</v>
      </c>
      <c r="B189">
        <v>31</v>
      </c>
      <c r="C189">
        <v>52</v>
      </c>
      <c r="D189" t="s">
        <v>155</v>
      </c>
      <c r="E189">
        <v>0</v>
      </c>
      <c r="F189">
        <v>0</v>
      </c>
      <c r="G189" s="1">
        <v>-9090048</v>
      </c>
      <c r="H189" s="1">
        <v>-9090048</v>
      </c>
      <c r="I189">
        <v>0</v>
      </c>
      <c r="J189">
        <v>0</v>
      </c>
      <c r="K189" s="5">
        <v>3070333</v>
      </c>
      <c r="L189" s="1">
        <v>1525456</v>
      </c>
      <c r="M189" s="1">
        <v>4595789</v>
      </c>
      <c r="N189">
        <v>0</v>
      </c>
      <c r="O189" s="20">
        <v>-4494259</v>
      </c>
      <c r="P189" s="20">
        <v>-3428189</v>
      </c>
      <c r="Q189" s="21">
        <f t="shared" si="2"/>
        <v>-1066070</v>
      </c>
    </row>
    <row r="190" spans="1:17" hidden="1" outlineLevel="1" x14ac:dyDescent="0.25">
      <c r="A190">
        <v>1425</v>
      </c>
      <c r="B190">
        <v>31</v>
      </c>
      <c r="C190">
        <v>53</v>
      </c>
      <c r="D190" t="s">
        <v>156</v>
      </c>
      <c r="E190">
        <v>0</v>
      </c>
      <c r="F190">
        <v>0</v>
      </c>
      <c r="G190" s="1">
        <v>-27733157</v>
      </c>
      <c r="H190" s="1">
        <v>-27733157</v>
      </c>
      <c r="I190">
        <v>0</v>
      </c>
      <c r="J190">
        <v>0</v>
      </c>
      <c r="K190" s="5">
        <v>24232027</v>
      </c>
      <c r="L190" s="1">
        <v>4174563</v>
      </c>
      <c r="M190" s="1">
        <v>28406590</v>
      </c>
      <c r="N190">
        <v>0</v>
      </c>
      <c r="O190" s="20">
        <v>673433</v>
      </c>
      <c r="P190" s="20">
        <v>14197557</v>
      </c>
      <c r="Q190" s="21">
        <f t="shared" si="2"/>
        <v>-13524124</v>
      </c>
    </row>
    <row r="191" spans="1:17" hidden="1" outlineLevel="1" x14ac:dyDescent="0.25">
      <c r="A191">
        <v>1426</v>
      </c>
      <c r="B191">
        <v>31</v>
      </c>
      <c r="C191">
        <v>54</v>
      </c>
      <c r="D191" t="s">
        <v>267</v>
      </c>
      <c r="E191">
        <v>0</v>
      </c>
      <c r="F191">
        <v>0</v>
      </c>
      <c r="G191" s="1">
        <v>-4824912</v>
      </c>
      <c r="H191" s="1">
        <v>-4824912</v>
      </c>
      <c r="I191">
        <v>0</v>
      </c>
      <c r="J191">
        <v>0</v>
      </c>
      <c r="K191" s="5">
        <v>1277952</v>
      </c>
      <c r="L191">
        <v>0</v>
      </c>
      <c r="M191" s="1">
        <v>1277952</v>
      </c>
      <c r="N191">
        <v>0</v>
      </c>
      <c r="O191" s="20">
        <v>-3546960</v>
      </c>
      <c r="P191" s="20">
        <v>-3184868</v>
      </c>
      <c r="Q191" s="21">
        <f t="shared" si="2"/>
        <v>-362092</v>
      </c>
    </row>
    <row r="192" spans="1:17" hidden="1" outlineLevel="1" x14ac:dyDescent="0.25">
      <c r="A192">
        <v>1427</v>
      </c>
      <c r="B192">
        <v>31</v>
      </c>
      <c r="C192">
        <v>55</v>
      </c>
      <c r="D192" t="s">
        <v>157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 s="5">
        <v>61093</v>
      </c>
      <c r="L192" s="1">
        <v>902909</v>
      </c>
      <c r="M192" s="1">
        <v>964002</v>
      </c>
      <c r="N192">
        <v>0</v>
      </c>
      <c r="O192" s="20">
        <v>964002</v>
      </c>
      <c r="P192" s="20">
        <v>1552907</v>
      </c>
      <c r="Q192" s="21">
        <f t="shared" si="2"/>
        <v>-588905</v>
      </c>
    </row>
    <row r="193" spans="1:17" hidden="1" outlineLevel="1" x14ac:dyDescent="0.25">
      <c r="A193">
        <v>1428</v>
      </c>
      <c r="B193">
        <v>31</v>
      </c>
      <c r="C193">
        <v>56</v>
      </c>
      <c r="D193" t="s">
        <v>158</v>
      </c>
      <c r="E193">
        <v>0</v>
      </c>
      <c r="F193">
        <v>0</v>
      </c>
      <c r="G193" s="1">
        <v>-24266076</v>
      </c>
      <c r="H193" s="1">
        <v>-24266076</v>
      </c>
      <c r="I193">
        <v>0</v>
      </c>
      <c r="J193">
        <v>0</v>
      </c>
      <c r="K193" s="5">
        <v>6058054</v>
      </c>
      <c r="L193" s="1">
        <v>3844789</v>
      </c>
      <c r="M193" s="1">
        <v>9902843</v>
      </c>
      <c r="N193">
        <v>0</v>
      </c>
      <c r="O193" s="20">
        <v>-14363233</v>
      </c>
      <c r="P193" s="20">
        <v>-15795410</v>
      </c>
      <c r="Q193" s="21">
        <f t="shared" si="2"/>
        <v>1432177</v>
      </c>
    </row>
    <row r="194" spans="1:17" hidden="1" outlineLevel="1" x14ac:dyDescent="0.25">
      <c r="A194">
        <v>1429</v>
      </c>
      <c r="B194">
        <v>31</v>
      </c>
      <c r="C194">
        <v>57</v>
      </c>
      <c r="D194" t="s">
        <v>159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 s="5">
        <v>64784</v>
      </c>
      <c r="L194">
        <v>0</v>
      </c>
      <c r="M194" s="1">
        <v>64784</v>
      </c>
      <c r="N194">
        <v>0</v>
      </c>
      <c r="O194" s="20">
        <v>64784</v>
      </c>
      <c r="P194" s="20">
        <v>0</v>
      </c>
      <c r="Q194" s="21">
        <f t="shared" si="2"/>
        <v>64784</v>
      </c>
    </row>
    <row r="195" spans="1:17" hidden="1" outlineLevel="1" x14ac:dyDescent="0.25">
      <c r="A195">
        <v>1430</v>
      </c>
      <c r="B195">
        <v>31</v>
      </c>
      <c r="C195">
        <v>58</v>
      </c>
      <c r="D195" t="s">
        <v>160</v>
      </c>
      <c r="E195">
        <v>0</v>
      </c>
      <c r="F195">
        <v>0</v>
      </c>
      <c r="G195" s="1">
        <v>-16567272</v>
      </c>
      <c r="H195" s="1">
        <v>-16567272</v>
      </c>
      <c r="I195">
        <v>0</v>
      </c>
      <c r="J195">
        <v>0</v>
      </c>
      <c r="K195" s="5">
        <v>13841933</v>
      </c>
      <c r="L195">
        <v>0</v>
      </c>
      <c r="M195" s="1">
        <v>13841933</v>
      </c>
      <c r="N195">
        <v>-325</v>
      </c>
      <c r="O195" s="20">
        <v>-2725664</v>
      </c>
      <c r="P195" s="20">
        <v>-7195947</v>
      </c>
      <c r="Q195" s="21">
        <f t="shared" si="2"/>
        <v>4470283</v>
      </c>
    </row>
    <row r="196" spans="1:17" hidden="1" outlineLevel="1" x14ac:dyDescent="0.25">
      <c r="A196">
        <v>1431</v>
      </c>
      <c r="B196">
        <v>31</v>
      </c>
      <c r="C196">
        <v>59</v>
      </c>
      <c r="D196" t="s">
        <v>161</v>
      </c>
      <c r="E196">
        <v>0</v>
      </c>
      <c r="F196">
        <v>0</v>
      </c>
      <c r="G196" s="1">
        <v>-224892</v>
      </c>
      <c r="H196" s="1">
        <v>-224892</v>
      </c>
      <c r="I196">
        <v>0</v>
      </c>
      <c r="J196">
        <v>0</v>
      </c>
      <c r="K196" s="4">
        <v>0</v>
      </c>
      <c r="L196" s="1">
        <v>1417338</v>
      </c>
      <c r="M196" s="1">
        <v>1417338</v>
      </c>
      <c r="N196">
        <v>0</v>
      </c>
      <c r="O196" s="20">
        <v>1192446</v>
      </c>
      <c r="P196" s="20">
        <v>1014687</v>
      </c>
      <c r="Q196" s="21">
        <f t="shared" si="2"/>
        <v>177759</v>
      </c>
    </row>
    <row r="197" spans="1:17" hidden="1" outlineLevel="1" x14ac:dyDescent="0.25">
      <c r="A197">
        <v>1432</v>
      </c>
      <c r="B197">
        <v>31</v>
      </c>
      <c r="C197">
        <v>60</v>
      </c>
      <c r="D197" t="s">
        <v>268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 s="4">
        <v>0</v>
      </c>
      <c r="L197" s="1">
        <v>3311097</v>
      </c>
      <c r="M197" s="1">
        <v>3311097</v>
      </c>
      <c r="N197">
        <v>0</v>
      </c>
      <c r="O197" s="20">
        <v>3311097</v>
      </c>
      <c r="P197" s="20">
        <v>3675000</v>
      </c>
      <c r="Q197" s="21">
        <f t="shared" ref="Q197:Q217" si="3">O197-P197</f>
        <v>-363903</v>
      </c>
    </row>
    <row r="198" spans="1:17" hidden="1" outlineLevel="1" x14ac:dyDescent="0.25">
      <c r="A198">
        <v>1433</v>
      </c>
      <c r="B198">
        <v>31</v>
      </c>
      <c r="C198">
        <v>61</v>
      </c>
      <c r="D198" t="s">
        <v>162</v>
      </c>
      <c r="E198">
        <v>0</v>
      </c>
      <c r="F198">
        <v>0</v>
      </c>
      <c r="G198" s="1">
        <v>-3355440</v>
      </c>
      <c r="H198" s="1">
        <v>-3355440</v>
      </c>
      <c r="I198">
        <v>0</v>
      </c>
      <c r="J198">
        <v>0</v>
      </c>
      <c r="K198" s="5">
        <v>1687545</v>
      </c>
      <c r="L198" s="1">
        <v>603300</v>
      </c>
      <c r="M198" s="1">
        <v>2290845</v>
      </c>
      <c r="N198">
        <v>0</v>
      </c>
      <c r="O198" s="20">
        <v>-1064595</v>
      </c>
      <c r="P198" s="20">
        <v>-420686</v>
      </c>
      <c r="Q198" s="21">
        <f t="shared" si="3"/>
        <v>-643909</v>
      </c>
    </row>
    <row r="199" spans="1:17" hidden="1" outlineLevel="1" x14ac:dyDescent="0.25">
      <c r="A199">
        <v>1434</v>
      </c>
      <c r="B199">
        <v>31</v>
      </c>
      <c r="C199">
        <v>63</v>
      </c>
      <c r="D199" t="s">
        <v>163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 s="5">
        <v>500000</v>
      </c>
      <c r="L199" s="1">
        <v>2152875</v>
      </c>
      <c r="M199" s="1">
        <v>2652875</v>
      </c>
      <c r="N199">
        <v>0</v>
      </c>
      <c r="O199" s="20">
        <v>2652875</v>
      </c>
      <c r="P199" s="20">
        <v>2088401</v>
      </c>
      <c r="Q199" s="21">
        <f t="shared" si="3"/>
        <v>564474</v>
      </c>
    </row>
    <row r="200" spans="1:17" hidden="1" outlineLevel="1" x14ac:dyDescent="0.25">
      <c r="A200">
        <v>1435</v>
      </c>
      <c r="B200">
        <v>31</v>
      </c>
      <c r="C200">
        <v>65</v>
      </c>
      <c r="D200" t="s">
        <v>164</v>
      </c>
      <c r="E200">
        <v>0</v>
      </c>
      <c r="F200">
        <v>0</v>
      </c>
      <c r="G200" s="1">
        <v>-25233636</v>
      </c>
      <c r="H200" s="1">
        <v>-25233636</v>
      </c>
      <c r="I200">
        <v>0</v>
      </c>
      <c r="J200">
        <v>0</v>
      </c>
      <c r="K200" s="5">
        <v>7792926</v>
      </c>
      <c r="L200" s="1">
        <v>6700513</v>
      </c>
      <c r="M200" s="1">
        <v>14493439</v>
      </c>
      <c r="N200" s="1">
        <v>8006385</v>
      </c>
      <c r="O200" s="20">
        <v>-2733812</v>
      </c>
      <c r="P200" s="20">
        <v>2859097</v>
      </c>
      <c r="Q200" s="21">
        <f t="shared" si="3"/>
        <v>-5592909</v>
      </c>
    </row>
    <row r="201" spans="1:17" hidden="1" outlineLevel="1" x14ac:dyDescent="0.25">
      <c r="A201">
        <v>1436</v>
      </c>
      <c r="B201">
        <v>31</v>
      </c>
      <c r="C201">
        <v>66</v>
      </c>
      <c r="D201" t="s">
        <v>165</v>
      </c>
      <c r="E201">
        <v>0</v>
      </c>
      <c r="F201">
        <v>0</v>
      </c>
      <c r="G201" s="1">
        <v>-23262372</v>
      </c>
      <c r="H201" s="1">
        <v>-23262372</v>
      </c>
      <c r="I201">
        <v>0</v>
      </c>
      <c r="J201">
        <v>0</v>
      </c>
      <c r="K201" s="5">
        <v>2730270</v>
      </c>
      <c r="L201" s="1">
        <v>9068529</v>
      </c>
      <c r="M201" s="1">
        <v>11798799</v>
      </c>
      <c r="N201" s="1">
        <v>7918682</v>
      </c>
      <c r="O201" s="20">
        <v>-3544891</v>
      </c>
      <c r="P201" s="20">
        <v>2167680</v>
      </c>
      <c r="Q201" s="21">
        <f t="shared" si="3"/>
        <v>-5712571</v>
      </c>
    </row>
    <row r="202" spans="1:17" hidden="1" outlineLevel="1" x14ac:dyDescent="0.25">
      <c r="A202">
        <v>1437</v>
      </c>
      <c r="B202">
        <v>31</v>
      </c>
      <c r="C202">
        <v>69</v>
      </c>
      <c r="D202" t="s">
        <v>239</v>
      </c>
      <c r="E202">
        <v>0</v>
      </c>
      <c r="F202">
        <v>0</v>
      </c>
      <c r="G202" s="1">
        <v>-107250</v>
      </c>
      <c r="H202" s="1">
        <v>-107250</v>
      </c>
      <c r="I202">
        <v>0</v>
      </c>
      <c r="J202">
        <v>0</v>
      </c>
      <c r="K202" s="5">
        <v>8322969</v>
      </c>
      <c r="L202" s="1">
        <v>1486799</v>
      </c>
      <c r="M202" s="1">
        <v>9809768</v>
      </c>
      <c r="N202">
        <v>0</v>
      </c>
      <c r="O202" s="20">
        <v>9702518</v>
      </c>
      <c r="P202" s="20">
        <v>9449404</v>
      </c>
      <c r="Q202" s="21">
        <f t="shared" si="3"/>
        <v>253114</v>
      </c>
    </row>
    <row r="203" spans="1:17" hidden="1" outlineLevel="1" x14ac:dyDescent="0.25">
      <c r="A203">
        <v>1438</v>
      </c>
      <c r="B203">
        <v>31</v>
      </c>
      <c r="C203">
        <v>71</v>
      </c>
      <c r="D203" t="s">
        <v>166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 s="4">
        <v>0</v>
      </c>
      <c r="L203" s="1">
        <v>2970020</v>
      </c>
      <c r="M203" s="1">
        <v>2970020</v>
      </c>
      <c r="N203">
        <v>0</v>
      </c>
      <c r="O203" s="20">
        <v>2970020</v>
      </c>
      <c r="P203" s="20">
        <v>2780455</v>
      </c>
      <c r="Q203" s="21">
        <f t="shared" si="3"/>
        <v>189565</v>
      </c>
    </row>
    <row r="204" spans="1:17" hidden="1" outlineLevel="1" x14ac:dyDescent="0.25">
      <c r="A204">
        <v>1439</v>
      </c>
      <c r="B204">
        <v>31</v>
      </c>
      <c r="C204">
        <v>85</v>
      </c>
      <c r="D204" t="s">
        <v>167</v>
      </c>
      <c r="E204">
        <v>0</v>
      </c>
      <c r="F204">
        <v>0</v>
      </c>
      <c r="G204" s="1">
        <v>-14254457</v>
      </c>
      <c r="H204" s="1">
        <v>-14254457</v>
      </c>
      <c r="I204">
        <v>0</v>
      </c>
      <c r="J204">
        <v>0</v>
      </c>
      <c r="K204" s="4">
        <v>0</v>
      </c>
      <c r="L204" s="1">
        <v>12285918</v>
      </c>
      <c r="M204" s="1">
        <v>12285918</v>
      </c>
      <c r="N204">
        <v>0</v>
      </c>
      <c r="O204" s="20">
        <v>-1968539</v>
      </c>
      <c r="P204" s="20">
        <v>-1955055</v>
      </c>
      <c r="Q204" s="21">
        <f t="shared" si="3"/>
        <v>-13484</v>
      </c>
    </row>
    <row r="205" spans="1:17" hidden="1" outlineLevel="1" x14ac:dyDescent="0.25">
      <c r="A205">
        <v>1440</v>
      </c>
      <c r="B205">
        <v>31</v>
      </c>
      <c r="C205">
        <v>96</v>
      </c>
      <c r="D205" t="s">
        <v>269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 s="4">
        <v>0</v>
      </c>
      <c r="L205">
        <v>0</v>
      </c>
      <c r="M205">
        <v>0</v>
      </c>
      <c r="N205">
        <v>0</v>
      </c>
      <c r="O205" s="20">
        <v>0</v>
      </c>
      <c r="P205" s="20">
        <v>-5000000</v>
      </c>
      <c r="Q205" s="21">
        <f t="shared" si="3"/>
        <v>5000000</v>
      </c>
    </row>
    <row r="206" spans="1:17" hidden="1" outlineLevel="1" x14ac:dyDescent="0.25">
      <c r="A206">
        <v>1441</v>
      </c>
      <c r="B206">
        <v>31</v>
      </c>
      <c r="C206">
        <v>97</v>
      </c>
      <c r="D206" t="s">
        <v>168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 s="4">
        <v>0</v>
      </c>
      <c r="L206">
        <v>0</v>
      </c>
      <c r="M206">
        <v>0</v>
      </c>
      <c r="N206" s="1">
        <v>698433813</v>
      </c>
      <c r="O206" s="20">
        <v>698433813</v>
      </c>
      <c r="P206" s="20">
        <v>785262968</v>
      </c>
      <c r="Q206" s="21">
        <f t="shared" si="3"/>
        <v>-86829155</v>
      </c>
    </row>
    <row r="207" spans="1:17" s="2" customFormat="1" collapsed="1" x14ac:dyDescent="0.25">
      <c r="A207" s="2">
        <v>15</v>
      </c>
      <c r="B207" s="2">
        <v>33</v>
      </c>
      <c r="D207" s="2" t="s">
        <v>169</v>
      </c>
      <c r="E207" s="2">
        <v>0</v>
      </c>
      <c r="F207" s="2">
        <v>0</v>
      </c>
      <c r="G207" s="3">
        <v>-88981510</v>
      </c>
      <c r="H207" s="3">
        <v>-88981510</v>
      </c>
      <c r="I207" s="3">
        <v>67093178</v>
      </c>
      <c r="J207" s="2">
        <v>0</v>
      </c>
      <c r="K207" s="13">
        <v>43934715</v>
      </c>
      <c r="L207" s="3">
        <v>5549252</v>
      </c>
      <c r="M207" s="3">
        <v>116577145</v>
      </c>
      <c r="N207" s="3">
        <v>1129540</v>
      </c>
      <c r="O207" s="21">
        <v>28725175</v>
      </c>
      <c r="P207" s="21">
        <v>30884804</v>
      </c>
      <c r="Q207" s="21">
        <f t="shared" si="3"/>
        <v>-2159629</v>
      </c>
    </row>
    <row r="208" spans="1:17" hidden="1" outlineLevel="1" x14ac:dyDescent="0.25">
      <c r="A208">
        <v>151</v>
      </c>
      <c r="B208">
        <v>33</v>
      </c>
      <c r="C208">
        <v>21</v>
      </c>
      <c r="D208" t="s">
        <v>170</v>
      </c>
      <c r="E208">
        <v>0</v>
      </c>
      <c r="F208">
        <v>0</v>
      </c>
      <c r="G208" s="1">
        <v>-48030952</v>
      </c>
      <c r="H208" s="1">
        <v>-48030952</v>
      </c>
      <c r="I208" s="1">
        <v>22911702</v>
      </c>
      <c r="J208">
        <v>0</v>
      </c>
      <c r="K208" s="5">
        <v>15451085</v>
      </c>
      <c r="L208">
        <v>0</v>
      </c>
      <c r="M208" s="1">
        <v>38362787</v>
      </c>
      <c r="N208">
        <v>0</v>
      </c>
      <c r="O208" s="20">
        <v>-9668165</v>
      </c>
      <c r="P208" s="20">
        <v>-9622804</v>
      </c>
      <c r="Q208" s="21">
        <f t="shared" si="3"/>
        <v>-45361</v>
      </c>
    </row>
    <row r="209" spans="1:17" hidden="1" outlineLevel="1" x14ac:dyDescent="0.25">
      <c r="A209">
        <v>152</v>
      </c>
      <c r="B209">
        <v>33</v>
      </c>
      <c r="C209">
        <v>22</v>
      </c>
      <c r="D209" t="s">
        <v>233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 s="5">
        <v>627200</v>
      </c>
      <c r="L209">
        <v>0</v>
      </c>
      <c r="M209" s="1">
        <v>627200</v>
      </c>
      <c r="N209">
        <v>0</v>
      </c>
      <c r="O209" s="20">
        <v>627200</v>
      </c>
      <c r="P209" s="20">
        <v>0</v>
      </c>
      <c r="Q209" s="21">
        <f t="shared" si="3"/>
        <v>627200</v>
      </c>
    </row>
    <row r="210" spans="1:17" hidden="1" outlineLevel="1" x14ac:dyDescent="0.25">
      <c r="A210">
        <v>153</v>
      </c>
      <c r="B210">
        <v>33</v>
      </c>
      <c r="C210">
        <v>23</v>
      </c>
      <c r="D210" t="s">
        <v>171</v>
      </c>
      <c r="E210">
        <v>0</v>
      </c>
      <c r="F210">
        <v>0</v>
      </c>
      <c r="G210" s="1">
        <v>-16298370</v>
      </c>
      <c r="H210" s="1">
        <v>-16298370</v>
      </c>
      <c r="I210" s="1">
        <v>35466765</v>
      </c>
      <c r="J210">
        <v>0</v>
      </c>
      <c r="K210" s="4">
        <v>0</v>
      </c>
      <c r="L210">
        <v>0</v>
      </c>
      <c r="M210" s="1">
        <v>35466765</v>
      </c>
      <c r="N210">
        <v>0</v>
      </c>
      <c r="O210" s="20">
        <v>19168395</v>
      </c>
      <c r="P210" s="20">
        <v>24014214</v>
      </c>
      <c r="Q210" s="21">
        <f t="shared" si="3"/>
        <v>-4845819</v>
      </c>
    </row>
    <row r="211" spans="1:17" hidden="1" outlineLevel="1" x14ac:dyDescent="0.25">
      <c r="A211">
        <v>154</v>
      </c>
      <c r="B211">
        <v>33</v>
      </c>
      <c r="C211">
        <v>24</v>
      </c>
      <c r="D211" t="s">
        <v>172</v>
      </c>
      <c r="E211">
        <v>0</v>
      </c>
      <c r="F211">
        <v>0</v>
      </c>
      <c r="G211" s="1">
        <v>-3564000</v>
      </c>
      <c r="H211" s="1">
        <v>-3564000</v>
      </c>
      <c r="I211" s="1">
        <v>8619029</v>
      </c>
      <c r="J211">
        <v>0</v>
      </c>
      <c r="K211" s="5">
        <v>4114343</v>
      </c>
      <c r="L211">
        <v>0</v>
      </c>
      <c r="M211" s="1">
        <v>12733372</v>
      </c>
      <c r="N211">
        <v>0</v>
      </c>
      <c r="O211" s="20">
        <v>9169372</v>
      </c>
      <c r="P211" s="20">
        <v>7014506</v>
      </c>
      <c r="Q211" s="21">
        <f t="shared" si="3"/>
        <v>2154866</v>
      </c>
    </row>
    <row r="212" spans="1:17" hidden="1" outlineLevel="1" x14ac:dyDescent="0.25">
      <c r="A212">
        <v>155</v>
      </c>
      <c r="B212">
        <v>33</v>
      </c>
      <c r="C212">
        <v>31</v>
      </c>
      <c r="D212" t="s">
        <v>173</v>
      </c>
      <c r="E212">
        <v>0</v>
      </c>
      <c r="F212">
        <v>0</v>
      </c>
      <c r="G212" s="1">
        <v>-4675370</v>
      </c>
      <c r="H212" s="1">
        <v>-4675370</v>
      </c>
      <c r="I212">
        <v>0</v>
      </c>
      <c r="J212">
        <v>0</v>
      </c>
      <c r="K212" s="5">
        <v>5354355</v>
      </c>
      <c r="L212" s="1">
        <v>2138045</v>
      </c>
      <c r="M212" s="1">
        <v>7492400</v>
      </c>
      <c r="N212">
        <v>0</v>
      </c>
      <c r="O212" s="20">
        <v>2817030</v>
      </c>
      <c r="P212" s="20">
        <v>2403892</v>
      </c>
      <c r="Q212" s="21">
        <f t="shared" si="3"/>
        <v>413138</v>
      </c>
    </row>
    <row r="213" spans="1:17" hidden="1" outlineLevel="1" x14ac:dyDescent="0.25">
      <c r="A213">
        <v>156</v>
      </c>
      <c r="B213">
        <v>33</v>
      </c>
      <c r="C213">
        <v>47</v>
      </c>
      <c r="D213" t="s">
        <v>174</v>
      </c>
      <c r="E213">
        <v>0</v>
      </c>
      <c r="F213">
        <v>0</v>
      </c>
      <c r="G213" s="1">
        <v>-11711198</v>
      </c>
      <c r="H213" s="1">
        <v>-11711198</v>
      </c>
      <c r="I213" s="1">
        <v>9377</v>
      </c>
      <c r="J213">
        <v>0</v>
      </c>
      <c r="K213" s="5">
        <v>11701821</v>
      </c>
      <c r="L213">
        <v>0</v>
      </c>
      <c r="M213" s="1">
        <v>11711198</v>
      </c>
      <c r="N213">
        <v>0</v>
      </c>
      <c r="O213" s="20">
        <v>0</v>
      </c>
      <c r="P213" s="20">
        <v>0</v>
      </c>
      <c r="Q213" s="21">
        <f t="shared" si="3"/>
        <v>0</v>
      </c>
    </row>
    <row r="214" spans="1:17" hidden="1" outlineLevel="1" x14ac:dyDescent="0.25">
      <c r="A214">
        <v>157</v>
      </c>
      <c r="B214">
        <v>33</v>
      </c>
      <c r="C214">
        <v>51</v>
      </c>
      <c r="D214" t="s">
        <v>175</v>
      </c>
      <c r="E214">
        <v>0</v>
      </c>
      <c r="F214">
        <v>0</v>
      </c>
      <c r="G214" s="1">
        <v>-4701620</v>
      </c>
      <c r="H214" s="1">
        <v>-4701620</v>
      </c>
      <c r="I214" s="1">
        <v>86305</v>
      </c>
      <c r="J214">
        <v>0</v>
      </c>
      <c r="K214" s="5">
        <v>6685911</v>
      </c>
      <c r="L214" s="1">
        <v>3411207</v>
      </c>
      <c r="M214" s="1">
        <v>10183423</v>
      </c>
      <c r="N214" s="1">
        <v>1129540</v>
      </c>
      <c r="O214" s="20">
        <v>6611343</v>
      </c>
      <c r="P214" s="20">
        <v>7074996</v>
      </c>
      <c r="Q214" s="21">
        <f t="shared" si="3"/>
        <v>-463653</v>
      </c>
    </row>
    <row r="215" spans="1:17" s="2" customFormat="1" collapsed="1" x14ac:dyDescent="0.25">
      <c r="A215" s="2">
        <v>16</v>
      </c>
      <c r="B215" s="2">
        <v>35</v>
      </c>
      <c r="D215" s="2" t="s">
        <v>176</v>
      </c>
      <c r="E215" s="2">
        <v>0</v>
      </c>
      <c r="F215" s="2">
        <v>0</v>
      </c>
      <c r="G215" s="3">
        <v>-202205555</v>
      </c>
      <c r="H215" s="3">
        <v>-202205555</v>
      </c>
      <c r="I215" s="2">
        <v>0</v>
      </c>
      <c r="J215" s="2">
        <v>0</v>
      </c>
      <c r="K215" s="13">
        <v>27517776</v>
      </c>
      <c r="L215" s="3">
        <v>34084562</v>
      </c>
      <c r="M215" s="3">
        <v>61602338</v>
      </c>
      <c r="N215" s="3">
        <v>61688485</v>
      </c>
      <c r="O215" s="21">
        <v>-78914732</v>
      </c>
      <c r="P215" s="21">
        <v>-61052482</v>
      </c>
      <c r="Q215" s="21">
        <f t="shared" si="3"/>
        <v>-17862250</v>
      </c>
    </row>
    <row r="216" spans="1:17" hidden="1" outlineLevel="1" x14ac:dyDescent="0.25">
      <c r="A216">
        <v>161</v>
      </c>
      <c r="B216">
        <v>35</v>
      </c>
      <c r="C216">
        <v>1</v>
      </c>
      <c r="D216" t="s">
        <v>177</v>
      </c>
      <c r="E216">
        <v>0</v>
      </c>
      <c r="F216">
        <v>0</v>
      </c>
      <c r="G216" s="1">
        <v>-202205555</v>
      </c>
      <c r="H216" s="1">
        <v>-202205555</v>
      </c>
      <c r="I216">
        <v>0</v>
      </c>
      <c r="J216">
        <v>0</v>
      </c>
      <c r="K216" s="5">
        <v>27517776</v>
      </c>
      <c r="L216" s="1">
        <v>34084562</v>
      </c>
      <c r="M216" s="1">
        <v>61602338</v>
      </c>
      <c r="N216" s="1">
        <v>14190</v>
      </c>
      <c r="O216" s="20">
        <v>-140589027</v>
      </c>
      <c r="P216" s="20">
        <v>-142168662</v>
      </c>
      <c r="Q216" s="21">
        <f t="shared" si="3"/>
        <v>1579635</v>
      </c>
    </row>
    <row r="217" spans="1:17" hidden="1" outlineLevel="1" x14ac:dyDescent="0.25">
      <c r="A217">
        <v>162</v>
      </c>
      <c r="B217">
        <v>35</v>
      </c>
      <c r="C217">
        <v>97</v>
      </c>
      <c r="D217" t="s">
        <v>168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 s="4">
        <v>0</v>
      </c>
      <c r="L217">
        <v>0</v>
      </c>
      <c r="M217">
        <v>0</v>
      </c>
      <c r="N217" s="1">
        <v>61674295</v>
      </c>
      <c r="O217" s="20">
        <v>61674295</v>
      </c>
      <c r="P217" s="20">
        <v>81116180</v>
      </c>
      <c r="Q217" s="21">
        <f t="shared" si="3"/>
        <v>-19441885</v>
      </c>
    </row>
    <row r="218" spans="1:17" collapsed="1" x14ac:dyDescent="0.25">
      <c r="N218" s="1"/>
    </row>
    <row r="219" spans="1:17" x14ac:dyDescent="0.25">
      <c r="N219" s="1"/>
    </row>
    <row r="220" spans="1:17" ht="15.75" thickBot="1" x14ac:dyDescent="0.3">
      <c r="M220" s="16" t="s">
        <v>258</v>
      </c>
      <c r="N220" s="1"/>
      <c r="O220" s="19">
        <f>O4+O9+O39+O66+O81+O100+O104+O110+O119+O127+O137+O140+O160+O165+O207+O215</f>
        <v>76430723</v>
      </c>
      <c r="P220" s="19">
        <f t="shared" ref="P220:Q220" si="4">P4+P9+P39+P66+P81+P100+P104+P110+P119+P127+P137+P140+P160+P165+P207+P215</f>
        <v>87041214</v>
      </c>
      <c r="Q220" s="19">
        <f t="shared" si="4"/>
        <v>-10610491</v>
      </c>
    </row>
    <row r="221" spans="1:17" ht="15.75" thickTop="1" x14ac:dyDescent="0.25">
      <c r="N221" s="1"/>
    </row>
    <row r="222" spans="1:17" s="2" customFormat="1" x14ac:dyDescent="0.25">
      <c r="A222" s="2">
        <v>18</v>
      </c>
      <c r="B222" s="2">
        <v>43</v>
      </c>
      <c r="D222" s="2" t="s">
        <v>179</v>
      </c>
      <c r="E222" s="2">
        <v>0</v>
      </c>
      <c r="F222" s="2">
        <v>0</v>
      </c>
      <c r="G222" s="3">
        <v>-164535413</v>
      </c>
      <c r="H222" s="3">
        <v>-164535413</v>
      </c>
      <c r="I222" s="3">
        <v>28986425</v>
      </c>
      <c r="J222" s="2">
        <v>0</v>
      </c>
      <c r="K222" s="13">
        <v>85990707</v>
      </c>
      <c r="L222" s="3">
        <v>25157177</v>
      </c>
      <c r="M222" s="3">
        <v>140134309</v>
      </c>
      <c r="N222" s="2">
        <v>0</v>
      </c>
      <c r="O222" s="21">
        <v>-24401104</v>
      </c>
      <c r="P222" s="21">
        <v>-31189616</v>
      </c>
      <c r="Q222" s="21">
        <f t="shared" ref="Q222:Q285" si="5">O222-P222</f>
        <v>6788512</v>
      </c>
    </row>
    <row r="223" spans="1:17" hidden="1" outlineLevel="1" x14ac:dyDescent="0.25">
      <c r="A223">
        <v>181</v>
      </c>
      <c r="B223">
        <v>43</v>
      </c>
      <c r="C223">
        <v>1</v>
      </c>
      <c r="D223" t="s">
        <v>180</v>
      </c>
      <c r="E223">
        <v>0</v>
      </c>
      <c r="F223">
        <v>0</v>
      </c>
      <c r="G223" s="1">
        <v>-153227417</v>
      </c>
      <c r="H223" s="1">
        <v>-153227417</v>
      </c>
      <c r="I223">
        <v>0</v>
      </c>
      <c r="J223">
        <v>0</v>
      </c>
      <c r="K223" s="4">
        <v>0</v>
      </c>
      <c r="L223">
        <v>0</v>
      </c>
      <c r="M223">
        <v>0</v>
      </c>
      <c r="N223">
        <v>0</v>
      </c>
      <c r="O223" s="20">
        <v>-153227417</v>
      </c>
      <c r="P223" s="20">
        <v>-153400000</v>
      </c>
      <c r="Q223" s="21">
        <f t="shared" si="5"/>
        <v>172583</v>
      </c>
    </row>
    <row r="224" spans="1:17" hidden="1" outlineLevel="1" x14ac:dyDescent="0.25">
      <c r="A224">
        <v>182</v>
      </c>
      <c r="B224">
        <v>43</v>
      </c>
      <c r="C224">
        <v>21</v>
      </c>
      <c r="D224" t="s">
        <v>181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 s="5">
        <v>35084135</v>
      </c>
      <c r="L224">
        <v>0</v>
      </c>
      <c r="M224" s="1">
        <v>35084135</v>
      </c>
      <c r="N224">
        <v>0</v>
      </c>
      <c r="O224" s="20">
        <v>35084135</v>
      </c>
      <c r="P224" s="20">
        <v>32335084</v>
      </c>
      <c r="Q224" s="21">
        <f t="shared" si="5"/>
        <v>2749051</v>
      </c>
    </row>
    <row r="225" spans="1:17" hidden="1" outlineLevel="1" x14ac:dyDescent="0.25">
      <c r="A225">
        <v>183</v>
      </c>
      <c r="B225">
        <v>43</v>
      </c>
      <c r="C225">
        <v>22</v>
      </c>
      <c r="D225" t="s">
        <v>182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 s="5">
        <v>42613469</v>
      </c>
      <c r="L225">
        <v>0</v>
      </c>
      <c r="M225" s="1">
        <v>42613469</v>
      </c>
      <c r="N225">
        <v>0</v>
      </c>
      <c r="O225" s="20">
        <v>42613469</v>
      </c>
      <c r="P225" s="20">
        <v>39900000</v>
      </c>
      <c r="Q225" s="21">
        <f t="shared" si="5"/>
        <v>2713469</v>
      </c>
    </row>
    <row r="226" spans="1:17" hidden="1" outlineLevel="1" x14ac:dyDescent="0.25">
      <c r="A226">
        <v>184</v>
      </c>
      <c r="B226">
        <v>43</v>
      </c>
      <c r="C226">
        <v>23</v>
      </c>
      <c r="D226" t="s">
        <v>183</v>
      </c>
      <c r="E226">
        <v>0</v>
      </c>
      <c r="F226">
        <v>0</v>
      </c>
      <c r="G226" s="1">
        <v>-11307996</v>
      </c>
      <c r="H226" s="1">
        <v>-11307996</v>
      </c>
      <c r="I226" s="1">
        <v>28986425</v>
      </c>
      <c r="J226">
        <v>0</v>
      </c>
      <c r="K226" s="5">
        <v>8293103</v>
      </c>
      <c r="L226">
        <v>0</v>
      </c>
      <c r="M226" s="1">
        <v>37279528</v>
      </c>
      <c r="N226">
        <v>0</v>
      </c>
      <c r="O226" s="20">
        <v>25971532</v>
      </c>
      <c r="P226" s="20">
        <v>24934416</v>
      </c>
      <c r="Q226" s="21">
        <f t="shared" si="5"/>
        <v>1037116</v>
      </c>
    </row>
    <row r="227" spans="1:17" hidden="1" outlineLevel="1" x14ac:dyDescent="0.25">
      <c r="A227">
        <v>185</v>
      </c>
      <c r="B227">
        <v>43</v>
      </c>
      <c r="C227">
        <v>89</v>
      </c>
      <c r="D227" t="s">
        <v>2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 s="4">
        <v>0</v>
      </c>
      <c r="L227" s="1">
        <v>25157177</v>
      </c>
      <c r="M227" s="1">
        <v>25157177</v>
      </c>
      <c r="N227">
        <v>0</v>
      </c>
      <c r="O227" s="20">
        <v>25157177</v>
      </c>
      <c r="P227" s="20">
        <v>25040884</v>
      </c>
      <c r="Q227" s="21">
        <f t="shared" si="5"/>
        <v>116293</v>
      </c>
    </row>
    <row r="228" spans="1:17" s="2" customFormat="1" collapsed="1" x14ac:dyDescent="0.25">
      <c r="A228" s="2">
        <v>19</v>
      </c>
      <c r="B228" s="2">
        <v>47</v>
      </c>
      <c r="D228" s="2" t="s">
        <v>184</v>
      </c>
      <c r="E228" s="2">
        <v>0</v>
      </c>
      <c r="F228" s="2">
        <v>0</v>
      </c>
      <c r="G228" s="3">
        <v>-365941401</v>
      </c>
      <c r="H228" s="3">
        <v>-365941401</v>
      </c>
      <c r="I228" s="2">
        <v>0</v>
      </c>
      <c r="J228" s="2">
        <v>0</v>
      </c>
      <c r="K228" s="13">
        <v>304701502</v>
      </c>
      <c r="L228" s="3">
        <v>12766626</v>
      </c>
      <c r="M228" s="3">
        <v>317468128</v>
      </c>
      <c r="N228" s="3">
        <v>-3256792</v>
      </c>
      <c r="O228" s="21">
        <v>-51730065</v>
      </c>
      <c r="P228" s="21">
        <v>-43287768</v>
      </c>
      <c r="Q228" s="21">
        <f t="shared" si="5"/>
        <v>-8442297</v>
      </c>
    </row>
    <row r="229" spans="1:17" hidden="1" outlineLevel="1" x14ac:dyDescent="0.25">
      <c r="A229">
        <v>191</v>
      </c>
      <c r="B229">
        <v>47</v>
      </c>
      <c r="C229">
        <v>1</v>
      </c>
      <c r="D229" t="s">
        <v>180</v>
      </c>
      <c r="E229">
        <v>0</v>
      </c>
      <c r="F229">
        <v>0</v>
      </c>
      <c r="G229" s="1">
        <v>-365243281</v>
      </c>
      <c r="H229" s="1">
        <v>-365243281</v>
      </c>
      <c r="I229">
        <v>0</v>
      </c>
      <c r="J229">
        <v>0</v>
      </c>
      <c r="K229" s="5">
        <v>1384928</v>
      </c>
      <c r="L229">
        <v>0</v>
      </c>
      <c r="M229" s="1">
        <v>1384928</v>
      </c>
      <c r="N229">
        <v>0</v>
      </c>
      <c r="O229" s="20">
        <v>-363858353</v>
      </c>
      <c r="P229" s="20">
        <v>-360100000</v>
      </c>
      <c r="Q229" s="21">
        <f t="shared" si="5"/>
        <v>-3758353</v>
      </c>
    </row>
    <row r="230" spans="1:17" hidden="1" outlineLevel="1" x14ac:dyDescent="0.25">
      <c r="A230">
        <v>192</v>
      </c>
      <c r="B230">
        <v>47</v>
      </c>
      <c r="C230">
        <v>21</v>
      </c>
      <c r="D230" t="s">
        <v>185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 s="5">
        <v>96171647</v>
      </c>
      <c r="L230">
        <v>0</v>
      </c>
      <c r="M230" s="1">
        <v>96171647</v>
      </c>
      <c r="N230">
        <v>0</v>
      </c>
      <c r="O230" s="20">
        <v>96171647</v>
      </c>
      <c r="P230" s="20">
        <v>92313628</v>
      </c>
      <c r="Q230" s="21">
        <f t="shared" si="5"/>
        <v>3858019</v>
      </c>
    </row>
    <row r="231" spans="1:17" hidden="1" outlineLevel="1" x14ac:dyDescent="0.25">
      <c r="A231">
        <v>193</v>
      </c>
      <c r="B231">
        <v>47</v>
      </c>
      <c r="C231">
        <v>22</v>
      </c>
      <c r="D231" t="s">
        <v>186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 s="5">
        <v>184076521</v>
      </c>
      <c r="L231">
        <v>0</v>
      </c>
      <c r="M231" s="1">
        <v>184076521</v>
      </c>
      <c r="N231">
        <v>0</v>
      </c>
      <c r="O231" s="20">
        <v>184076521</v>
      </c>
      <c r="P231" s="20">
        <v>182417033</v>
      </c>
      <c r="Q231" s="21">
        <f t="shared" si="5"/>
        <v>1659488</v>
      </c>
    </row>
    <row r="232" spans="1:17" hidden="1" outlineLevel="1" x14ac:dyDescent="0.25">
      <c r="A232">
        <v>194</v>
      </c>
      <c r="B232">
        <v>47</v>
      </c>
      <c r="C232">
        <v>23</v>
      </c>
      <c r="D232" t="s">
        <v>187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 s="5">
        <v>20463017</v>
      </c>
      <c r="L232">
        <v>0</v>
      </c>
      <c r="M232" s="1">
        <v>20463017</v>
      </c>
      <c r="N232">
        <v>0</v>
      </c>
      <c r="O232" s="20">
        <v>20463017</v>
      </c>
      <c r="P232" s="20">
        <v>20314992</v>
      </c>
      <c r="Q232" s="21">
        <f t="shared" si="5"/>
        <v>148025</v>
      </c>
    </row>
    <row r="233" spans="1:17" hidden="1" outlineLevel="1" x14ac:dyDescent="0.25">
      <c r="A233">
        <v>195</v>
      </c>
      <c r="B233">
        <v>47</v>
      </c>
      <c r="C233">
        <v>25</v>
      </c>
      <c r="D233" t="s">
        <v>175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 s="5">
        <v>100000</v>
      </c>
      <c r="L233">
        <v>0</v>
      </c>
      <c r="M233" s="1">
        <v>100000</v>
      </c>
      <c r="N233">
        <v>0</v>
      </c>
      <c r="O233" s="20">
        <v>100000</v>
      </c>
      <c r="P233" s="20">
        <v>2196000</v>
      </c>
      <c r="Q233" s="21">
        <f t="shared" si="5"/>
        <v>-2096000</v>
      </c>
    </row>
    <row r="234" spans="1:17" hidden="1" outlineLevel="1" x14ac:dyDescent="0.25">
      <c r="A234">
        <v>196</v>
      </c>
      <c r="B234">
        <v>47</v>
      </c>
      <c r="C234">
        <v>26</v>
      </c>
      <c r="D234" t="s">
        <v>270</v>
      </c>
      <c r="E234">
        <v>0</v>
      </c>
      <c r="F234">
        <v>0</v>
      </c>
      <c r="G234" s="1">
        <v>-698120</v>
      </c>
      <c r="H234" s="1">
        <v>-698120</v>
      </c>
      <c r="I234">
        <v>0</v>
      </c>
      <c r="J234">
        <v>0</v>
      </c>
      <c r="K234" s="5">
        <v>105899</v>
      </c>
      <c r="L234">
        <v>0</v>
      </c>
      <c r="M234" s="1">
        <v>105899</v>
      </c>
      <c r="N234">
        <v>0</v>
      </c>
      <c r="O234" s="20">
        <v>-592221</v>
      </c>
      <c r="P234" s="20">
        <v>0</v>
      </c>
      <c r="Q234" s="21">
        <f t="shared" si="5"/>
        <v>-592221</v>
      </c>
    </row>
    <row r="235" spans="1:17" hidden="1" outlineLevel="1" x14ac:dyDescent="0.25">
      <c r="A235">
        <v>197</v>
      </c>
      <c r="B235">
        <v>47</v>
      </c>
      <c r="C235">
        <v>81</v>
      </c>
      <c r="D235" t="s">
        <v>188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 s="4">
        <v>0</v>
      </c>
      <c r="L235">
        <v>0</v>
      </c>
      <c r="M235">
        <v>0</v>
      </c>
      <c r="N235" s="1">
        <v>-3376345</v>
      </c>
      <c r="O235" s="20">
        <v>-3376345</v>
      </c>
      <c r="P235" s="20">
        <v>-1920000</v>
      </c>
      <c r="Q235" s="21">
        <f t="shared" si="5"/>
        <v>-1456345</v>
      </c>
    </row>
    <row r="236" spans="1:17" hidden="1" outlineLevel="1" x14ac:dyDescent="0.25">
      <c r="A236">
        <v>198</v>
      </c>
      <c r="B236">
        <v>47</v>
      </c>
      <c r="C236">
        <v>84</v>
      </c>
      <c r="D236" t="s">
        <v>178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 s="4">
        <v>0</v>
      </c>
      <c r="L236">
        <v>0</v>
      </c>
      <c r="M236">
        <v>0</v>
      </c>
      <c r="N236" s="1">
        <v>119553</v>
      </c>
      <c r="O236" s="20">
        <v>119553</v>
      </c>
      <c r="P236" s="20">
        <v>10200000</v>
      </c>
      <c r="Q236" s="21">
        <f t="shared" si="5"/>
        <v>-10080447</v>
      </c>
    </row>
    <row r="237" spans="1:17" hidden="1" outlineLevel="1" x14ac:dyDescent="0.25">
      <c r="A237">
        <v>199</v>
      </c>
      <c r="B237">
        <v>47</v>
      </c>
      <c r="C237">
        <v>89</v>
      </c>
      <c r="D237" t="s">
        <v>2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 s="5">
        <v>2399490</v>
      </c>
      <c r="L237" s="1">
        <v>12766626</v>
      </c>
      <c r="M237" s="1">
        <v>15166116</v>
      </c>
      <c r="N237">
        <v>0</v>
      </c>
      <c r="O237" s="20">
        <v>15166116</v>
      </c>
      <c r="P237" s="20">
        <v>12290579</v>
      </c>
      <c r="Q237" s="21">
        <f t="shared" si="5"/>
        <v>2875537</v>
      </c>
    </row>
    <row r="238" spans="1:17" hidden="1" outlineLevel="1" x14ac:dyDescent="0.25">
      <c r="A238">
        <v>1910</v>
      </c>
      <c r="B238">
        <v>47</v>
      </c>
      <c r="C238">
        <v>96</v>
      </c>
      <c r="D238" t="s">
        <v>269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 s="4">
        <v>0</v>
      </c>
      <c r="L238">
        <v>0</v>
      </c>
      <c r="M238">
        <v>0</v>
      </c>
      <c r="N238">
        <v>0</v>
      </c>
      <c r="O238" s="20">
        <v>0</v>
      </c>
      <c r="P238" s="20">
        <v>-1000000</v>
      </c>
      <c r="Q238" s="21">
        <f t="shared" si="5"/>
        <v>1000000</v>
      </c>
    </row>
    <row r="239" spans="1:17" s="2" customFormat="1" collapsed="1" x14ac:dyDescent="0.25">
      <c r="A239" s="2">
        <v>20</v>
      </c>
      <c r="B239" s="2">
        <v>61</v>
      </c>
      <c r="D239" s="2" t="s">
        <v>189</v>
      </c>
      <c r="E239" s="2">
        <v>0</v>
      </c>
      <c r="F239" s="2">
        <v>0</v>
      </c>
      <c r="G239" s="3">
        <v>-39296197</v>
      </c>
      <c r="H239" s="3">
        <v>-39296197</v>
      </c>
      <c r="I239" s="2">
        <v>0</v>
      </c>
      <c r="J239" s="2">
        <v>0</v>
      </c>
      <c r="K239" s="13">
        <v>19628548</v>
      </c>
      <c r="L239" s="3">
        <v>6926381</v>
      </c>
      <c r="M239" s="3">
        <v>26554929</v>
      </c>
      <c r="N239" s="3">
        <v>11596907</v>
      </c>
      <c r="O239" s="21">
        <v>-1144361</v>
      </c>
      <c r="P239" s="21">
        <v>5782322</v>
      </c>
      <c r="Q239" s="21">
        <f t="shared" si="5"/>
        <v>-6926683</v>
      </c>
    </row>
    <row r="240" spans="1:17" hidden="1" outlineLevel="1" x14ac:dyDescent="0.25">
      <c r="A240">
        <v>201</v>
      </c>
      <c r="B240">
        <v>61</v>
      </c>
      <c r="C240">
        <v>2</v>
      </c>
      <c r="D240" t="s">
        <v>190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 s="5">
        <v>5156055</v>
      </c>
      <c r="L240">
        <v>0</v>
      </c>
      <c r="M240" s="1">
        <v>5156055</v>
      </c>
      <c r="N240">
        <v>0</v>
      </c>
      <c r="O240" s="20">
        <v>5156055</v>
      </c>
      <c r="P240" s="20">
        <v>11193780</v>
      </c>
      <c r="Q240" s="21">
        <f t="shared" si="5"/>
        <v>-6037725</v>
      </c>
    </row>
    <row r="241" spans="1:17" hidden="1" outlineLevel="1" x14ac:dyDescent="0.25">
      <c r="A241">
        <v>202</v>
      </c>
      <c r="B241">
        <v>61</v>
      </c>
      <c r="C241">
        <v>12</v>
      </c>
      <c r="D241" t="s">
        <v>191</v>
      </c>
      <c r="E241">
        <v>0</v>
      </c>
      <c r="F241">
        <v>0</v>
      </c>
      <c r="G241" s="1">
        <v>-1062069</v>
      </c>
      <c r="H241" s="1">
        <v>-1062069</v>
      </c>
      <c r="I241">
        <v>0</v>
      </c>
      <c r="J241">
        <v>0</v>
      </c>
      <c r="K241" s="5">
        <v>1208260</v>
      </c>
      <c r="L241" s="1">
        <v>229077</v>
      </c>
      <c r="M241" s="1">
        <v>1437337</v>
      </c>
      <c r="N241" s="1">
        <v>790794</v>
      </c>
      <c r="O241" s="20">
        <v>1166062</v>
      </c>
      <c r="P241" s="20">
        <v>-658801</v>
      </c>
      <c r="Q241" s="21">
        <f t="shared" si="5"/>
        <v>1824863</v>
      </c>
    </row>
    <row r="242" spans="1:17" hidden="1" outlineLevel="1" x14ac:dyDescent="0.25">
      <c r="A242">
        <v>203</v>
      </c>
      <c r="B242">
        <v>61</v>
      </c>
      <c r="C242">
        <v>13</v>
      </c>
      <c r="D242" t="s">
        <v>192</v>
      </c>
      <c r="E242">
        <v>0</v>
      </c>
      <c r="F242">
        <v>0</v>
      </c>
      <c r="G242" s="1">
        <v>-1307821</v>
      </c>
      <c r="H242" s="1">
        <v>-1307821</v>
      </c>
      <c r="I242">
        <v>0</v>
      </c>
      <c r="J242">
        <v>0</v>
      </c>
      <c r="K242" s="5">
        <v>212119</v>
      </c>
      <c r="L242" s="1">
        <v>245255</v>
      </c>
      <c r="M242" s="1">
        <v>457374</v>
      </c>
      <c r="N242" s="1">
        <v>334373</v>
      </c>
      <c r="O242" s="20">
        <v>-516074</v>
      </c>
      <c r="P242" s="20">
        <v>-894500</v>
      </c>
      <c r="Q242" s="21">
        <f t="shared" si="5"/>
        <v>378426</v>
      </c>
    </row>
    <row r="243" spans="1:17" hidden="1" outlineLevel="1" x14ac:dyDescent="0.25">
      <c r="A243">
        <v>204</v>
      </c>
      <c r="B243">
        <v>61</v>
      </c>
      <c r="C243">
        <v>19</v>
      </c>
      <c r="D243" t="s">
        <v>193</v>
      </c>
      <c r="E243">
        <v>0</v>
      </c>
      <c r="F243">
        <v>0</v>
      </c>
      <c r="G243" s="1">
        <v>-1162433</v>
      </c>
      <c r="H243" s="1">
        <v>-1162433</v>
      </c>
      <c r="I243">
        <v>0</v>
      </c>
      <c r="J243">
        <v>0</v>
      </c>
      <c r="K243" s="5">
        <v>332176</v>
      </c>
      <c r="L243" s="1">
        <v>279497</v>
      </c>
      <c r="M243" s="1">
        <v>611673</v>
      </c>
      <c r="N243" s="1">
        <v>568408</v>
      </c>
      <c r="O243" s="20">
        <v>17648</v>
      </c>
      <c r="P243" s="20">
        <v>-679065</v>
      </c>
      <c r="Q243" s="21">
        <f t="shared" si="5"/>
        <v>696713</v>
      </c>
    </row>
    <row r="244" spans="1:17" hidden="1" outlineLevel="1" x14ac:dyDescent="0.25">
      <c r="A244">
        <v>205</v>
      </c>
      <c r="B244">
        <v>61</v>
      </c>
      <c r="C244">
        <v>25</v>
      </c>
      <c r="D244" t="s">
        <v>194</v>
      </c>
      <c r="E244">
        <v>0</v>
      </c>
      <c r="F244">
        <v>0</v>
      </c>
      <c r="G244" s="1">
        <v>-1198073</v>
      </c>
      <c r="H244" s="1">
        <v>-1198073</v>
      </c>
      <c r="I244">
        <v>0</v>
      </c>
      <c r="J244">
        <v>0</v>
      </c>
      <c r="K244" s="5">
        <v>257112</v>
      </c>
      <c r="L244" s="1">
        <v>279394</v>
      </c>
      <c r="M244" s="1">
        <v>536506</v>
      </c>
      <c r="N244" s="1">
        <v>361620</v>
      </c>
      <c r="O244" s="20">
        <v>-299947</v>
      </c>
      <c r="P244" s="20">
        <v>-720668</v>
      </c>
      <c r="Q244" s="21">
        <f t="shared" si="5"/>
        <v>420721</v>
      </c>
    </row>
    <row r="245" spans="1:17" hidden="1" outlineLevel="1" x14ac:dyDescent="0.25">
      <c r="A245">
        <v>206</v>
      </c>
      <c r="B245">
        <v>61</v>
      </c>
      <c r="C245">
        <v>26</v>
      </c>
      <c r="D245" t="s">
        <v>195</v>
      </c>
      <c r="E245">
        <v>0</v>
      </c>
      <c r="F245">
        <v>0</v>
      </c>
      <c r="G245" s="1">
        <v>-1347421</v>
      </c>
      <c r="H245" s="1">
        <v>-1347421</v>
      </c>
      <c r="I245">
        <v>0</v>
      </c>
      <c r="J245">
        <v>0</v>
      </c>
      <c r="K245" s="5">
        <v>348761</v>
      </c>
      <c r="L245" s="1">
        <v>318033</v>
      </c>
      <c r="M245" s="1">
        <v>666794</v>
      </c>
      <c r="N245" s="1">
        <v>411627</v>
      </c>
      <c r="O245" s="20">
        <v>-269000</v>
      </c>
      <c r="P245" s="20">
        <v>-813130</v>
      </c>
      <c r="Q245" s="21">
        <f t="shared" si="5"/>
        <v>544130</v>
      </c>
    </row>
    <row r="246" spans="1:17" hidden="1" outlineLevel="1" x14ac:dyDescent="0.25">
      <c r="A246">
        <v>207</v>
      </c>
      <c r="B246">
        <v>61</v>
      </c>
      <c r="C246">
        <v>27</v>
      </c>
      <c r="D246" t="s">
        <v>196</v>
      </c>
      <c r="E246">
        <v>0</v>
      </c>
      <c r="F246">
        <v>0</v>
      </c>
      <c r="G246" s="1">
        <v>-1198073</v>
      </c>
      <c r="H246" s="1">
        <v>-1198073</v>
      </c>
      <c r="I246">
        <v>0</v>
      </c>
      <c r="J246">
        <v>0</v>
      </c>
      <c r="K246" s="5">
        <v>247718</v>
      </c>
      <c r="L246" s="1">
        <v>283852</v>
      </c>
      <c r="M246" s="1">
        <v>531570</v>
      </c>
      <c r="N246" s="1">
        <v>367387</v>
      </c>
      <c r="O246" s="20">
        <v>-299116</v>
      </c>
      <c r="P246" s="20">
        <v>-713598</v>
      </c>
      <c r="Q246" s="21">
        <f t="shared" si="5"/>
        <v>414482</v>
      </c>
    </row>
    <row r="247" spans="1:17" hidden="1" outlineLevel="1" x14ac:dyDescent="0.25">
      <c r="A247">
        <v>208</v>
      </c>
      <c r="B247">
        <v>61</v>
      </c>
      <c r="C247">
        <v>28</v>
      </c>
      <c r="D247" t="s">
        <v>197</v>
      </c>
      <c r="E247">
        <v>0</v>
      </c>
      <c r="F247">
        <v>0</v>
      </c>
      <c r="G247" s="1">
        <v>-1070231</v>
      </c>
      <c r="H247" s="1">
        <v>-1070231</v>
      </c>
      <c r="I247">
        <v>0</v>
      </c>
      <c r="J247">
        <v>0</v>
      </c>
      <c r="K247" s="5">
        <v>211968</v>
      </c>
      <c r="L247" s="1">
        <v>238079</v>
      </c>
      <c r="M247" s="1">
        <v>450047</v>
      </c>
      <c r="N247" s="1">
        <v>308144</v>
      </c>
      <c r="O247" s="20">
        <v>-312040</v>
      </c>
      <c r="P247" s="20">
        <v>-653538</v>
      </c>
      <c r="Q247" s="21">
        <f t="shared" si="5"/>
        <v>341498</v>
      </c>
    </row>
    <row r="248" spans="1:17" hidden="1" outlineLevel="1" x14ac:dyDescent="0.25">
      <c r="A248">
        <v>209</v>
      </c>
      <c r="B248">
        <v>61</v>
      </c>
      <c r="C248">
        <v>29</v>
      </c>
      <c r="D248" t="s">
        <v>198</v>
      </c>
      <c r="E248">
        <v>0</v>
      </c>
      <c r="F248">
        <v>0</v>
      </c>
      <c r="G248" s="1">
        <v>-1347421</v>
      </c>
      <c r="H248" s="1">
        <v>-1347421</v>
      </c>
      <c r="I248">
        <v>0</v>
      </c>
      <c r="J248">
        <v>0</v>
      </c>
      <c r="K248" s="5">
        <v>264295</v>
      </c>
      <c r="L248" s="1">
        <v>322194</v>
      </c>
      <c r="M248" s="1">
        <v>586489</v>
      </c>
      <c r="N248" s="1">
        <v>417017</v>
      </c>
      <c r="O248" s="20">
        <v>-343915</v>
      </c>
      <c r="P248" s="20">
        <v>-806280</v>
      </c>
      <c r="Q248" s="21">
        <f t="shared" si="5"/>
        <v>462365</v>
      </c>
    </row>
    <row r="249" spans="1:17" hidden="1" outlineLevel="1" x14ac:dyDescent="0.25">
      <c r="A249">
        <v>2010</v>
      </c>
      <c r="B249">
        <v>61</v>
      </c>
      <c r="C249">
        <v>30</v>
      </c>
      <c r="D249" t="s">
        <v>199</v>
      </c>
      <c r="E249">
        <v>0</v>
      </c>
      <c r="F249">
        <v>0</v>
      </c>
      <c r="G249" s="1">
        <v>-1070232</v>
      </c>
      <c r="H249" s="1">
        <v>-1070232</v>
      </c>
      <c r="I249">
        <v>0</v>
      </c>
      <c r="J249">
        <v>0</v>
      </c>
      <c r="K249" s="5">
        <v>212726</v>
      </c>
      <c r="L249" s="1">
        <v>238079</v>
      </c>
      <c r="M249" s="1">
        <v>450805</v>
      </c>
      <c r="N249" s="1">
        <v>308144</v>
      </c>
      <c r="O249" s="20">
        <v>-311283</v>
      </c>
      <c r="P249" s="20">
        <v>-653086</v>
      </c>
      <c r="Q249" s="21">
        <f t="shared" si="5"/>
        <v>341803</v>
      </c>
    </row>
    <row r="250" spans="1:17" hidden="1" outlineLevel="1" x14ac:dyDescent="0.25">
      <c r="A250">
        <v>2011</v>
      </c>
      <c r="B250">
        <v>61</v>
      </c>
      <c r="C250">
        <v>31</v>
      </c>
      <c r="D250" t="s">
        <v>200</v>
      </c>
      <c r="E250">
        <v>0</v>
      </c>
      <c r="F250">
        <v>0</v>
      </c>
      <c r="G250" s="1">
        <v>-1205843</v>
      </c>
      <c r="H250" s="1">
        <v>-1205843</v>
      </c>
      <c r="I250">
        <v>0</v>
      </c>
      <c r="J250">
        <v>0</v>
      </c>
      <c r="K250" s="5">
        <v>436895</v>
      </c>
      <c r="L250" s="1">
        <v>276659</v>
      </c>
      <c r="M250" s="1">
        <v>713554</v>
      </c>
      <c r="N250" s="1">
        <v>921203</v>
      </c>
      <c r="O250" s="20">
        <v>428914</v>
      </c>
      <c r="P250" s="20">
        <v>-682898</v>
      </c>
      <c r="Q250" s="21">
        <f t="shared" si="5"/>
        <v>1111812</v>
      </c>
    </row>
    <row r="251" spans="1:17" hidden="1" outlineLevel="1" x14ac:dyDescent="0.25">
      <c r="A251">
        <v>2012</v>
      </c>
      <c r="B251">
        <v>61</v>
      </c>
      <c r="C251">
        <v>34</v>
      </c>
      <c r="D251" t="s">
        <v>201</v>
      </c>
      <c r="E251">
        <v>0</v>
      </c>
      <c r="F251">
        <v>0</v>
      </c>
      <c r="G251" s="1">
        <v>-729803</v>
      </c>
      <c r="H251" s="1">
        <v>-729803</v>
      </c>
      <c r="I251">
        <v>0</v>
      </c>
      <c r="J251">
        <v>0</v>
      </c>
      <c r="K251" s="5">
        <v>236248</v>
      </c>
      <c r="L251" s="1">
        <v>167585</v>
      </c>
      <c r="M251" s="1">
        <v>403833</v>
      </c>
      <c r="N251" s="1">
        <v>228990</v>
      </c>
      <c r="O251" s="20">
        <v>-96980</v>
      </c>
      <c r="P251" s="20">
        <v>-733466</v>
      </c>
      <c r="Q251" s="21">
        <f t="shared" si="5"/>
        <v>636486</v>
      </c>
    </row>
    <row r="252" spans="1:17" hidden="1" outlineLevel="1" x14ac:dyDescent="0.25">
      <c r="A252">
        <v>2013</v>
      </c>
      <c r="B252">
        <v>61</v>
      </c>
      <c r="C252">
        <v>37</v>
      </c>
      <c r="D252" t="s">
        <v>202</v>
      </c>
      <c r="E252">
        <v>0</v>
      </c>
      <c r="F252">
        <v>0</v>
      </c>
      <c r="G252" s="1">
        <v>-1194509</v>
      </c>
      <c r="H252" s="1">
        <v>-1194509</v>
      </c>
      <c r="I252">
        <v>0</v>
      </c>
      <c r="J252">
        <v>0</v>
      </c>
      <c r="K252" s="5">
        <v>253959</v>
      </c>
      <c r="L252" s="1">
        <v>215111</v>
      </c>
      <c r="M252" s="1">
        <v>469070</v>
      </c>
      <c r="N252" s="1">
        <v>378278</v>
      </c>
      <c r="O252" s="20">
        <v>-347161</v>
      </c>
      <c r="P252" s="20">
        <v>-757048</v>
      </c>
      <c r="Q252" s="21">
        <f t="shared" si="5"/>
        <v>409887</v>
      </c>
    </row>
    <row r="253" spans="1:17" hidden="1" outlineLevel="1" x14ac:dyDescent="0.25">
      <c r="A253">
        <v>2014</v>
      </c>
      <c r="B253">
        <v>61</v>
      </c>
      <c r="C253">
        <v>38</v>
      </c>
      <c r="D253" t="s">
        <v>203</v>
      </c>
      <c r="E253">
        <v>0</v>
      </c>
      <c r="F253">
        <v>0</v>
      </c>
      <c r="G253" s="1">
        <v>-1386827</v>
      </c>
      <c r="H253" s="1">
        <v>-1386827</v>
      </c>
      <c r="I253">
        <v>0</v>
      </c>
      <c r="J253">
        <v>0</v>
      </c>
      <c r="K253" s="5">
        <v>515290</v>
      </c>
      <c r="L253" s="1">
        <v>290549</v>
      </c>
      <c r="M253" s="1">
        <v>805839</v>
      </c>
      <c r="N253" s="1">
        <v>507546</v>
      </c>
      <c r="O253" s="20">
        <v>-73442</v>
      </c>
      <c r="P253" s="20">
        <v>-824480</v>
      </c>
      <c r="Q253" s="21">
        <f t="shared" si="5"/>
        <v>751038</v>
      </c>
    </row>
    <row r="254" spans="1:17" hidden="1" outlineLevel="1" x14ac:dyDescent="0.25">
      <c r="A254">
        <v>2015</v>
      </c>
      <c r="B254">
        <v>61</v>
      </c>
      <c r="C254">
        <v>40</v>
      </c>
      <c r="D254" t="s">
        <v>204</v>
      </c>
      <c r="E254">
        <v>0</v>
      </c>
      <c r="F254">
        <v>0</v>
      </c>
      <c r="G254" s="1">
        <v>-1272875</v>
      </c>
      <c r="H254" s="1">
        <v>-1272875</v>
      </c>
      <c r="I254">
        <v>0</v>
      </c>
      <c r="J254">
        <v>0</v>
      </c>
      <c r="K254" s="5">
        <v>282371</v>
      </c>
      <c r="L254" s="1">
        <v>200829</v>
      </c>
      <c r="M254" s="1">
        <v>483200</v>
      </c>
      <c r="N254" s="1">
        <v>298378</v>
      </c>
      <c r="O254" s="20">
        <v>-491297</v>
      </c>
      <c r="P254" s="20">
        <v>-834033</v>
      </c>
      <c r="Q254" s="21">
        <f t="shared" si="5"/>
        <v>342736</v>
      </c>
    </row>
    <row r="255" spans="1:17" hidden="1" outlineLevel="1" x14ac:dyDescent="0.25">
      <c r="A255">
        <v>2016</v>
      </c>
      <c r="B255">
        <v>61</v>
      </c>
      <c r="C255">
        <v>41</v>
      </c>
      <c r="D255" t="s">
        <v>205</v>
      </c>
      <c r="E255">
        <v>0</v>
      </c>
      <c r="F255">
        <v>0</v>
      </c>
      <c r="G255" s="1">
        <v>-1343989</v>
      </c>
      <c r="H255" s="1">
        <v>-1343989</v>
      </c>
      <c r="I255">
        <v>0</v>
      </c>
      <c r="J255">
        <v>0</v>
      </c>
      <c r="K255" s="5">
        <v>279137</v>
      </c>
      <c r="L255" s="1">
        <v>251389</v>
      </c>
      <c r="M255" s="1">
        <v>530526</v>
      </c>
      <c r="N255" s="1">
        <v>430676</v>
      </c>
      <c r="O255" s="20">
        <v>-382787</v>
      </c>
      <c r="P255" s="20">
        <v>-849950</v>
      </c>
      <c r="Q255" s="21">
        <f t="shared" si="5"/>
        <v>467163</v>
      </c>
    </row>
    <row r="256" spans="1:17" hidden="1" outlineLevel="1" x14ac:dyDescent="0.25">
      <c r="A256">
        <v>2017</v>
      </c>
      <c r="B256">
        <v>61</v>
      </c>
      <c r="C256">
        <v>43</v>
      </c>
      <c r="D256" t="s">
        <v>206</v>
      </c>
      <c r="E256">
        <v>0</v>
      </c>
      <c r="F256">
        <v>0</v>
      </c>
      <c r="G256" s="1">
        <v>-1265676</v>
      </c>
      <c r="H256" s="1">
        <v>-1265676</v>
      </c>
      <c r="I256">
        <v>0</v>
      </c>
      <c r="J256">
        <v>0</v>
      </c>
      <c r="K256" s="5">
        <v>288769</v>
      </c>
      <c r="L256" s="1">
        <v>169700</v>
      </c>
      <c r="M256" s="1">
        <v>458469</v>
      </c>
      <c r="N256" s="1">
        <v>324316</v>
      </c>
      <c r="O256" s="20">
        <v>-482891</v>
      </c>
      <c r="P256" s="20">
        <v>-834205</v>
      </c>
      <c r="Q256" s="21">
        <f t="shared" si="5"/>
        <v>351314</v>
      </c>
    </row>
    <row r="257" spans="1:17" hidden="1" outlineLevel="1" x14ac:dyDescent="0.25">
      <c r="A257">
        <v>2018</v>
      </c>
      <c r="B257">
        <v>61</v>
      </c>
      <c r="C257">
        <v>46</v>
      </c>
      <c r="D257" t="s">
        <v>207</v>
      </c>
      <c r="E257">
        <v>0</v>
      </c>
      <c r="F257">
        <v>0</v>
      </c>
      <c r="G257" s="1">
        <v>-1238765</v>
      </c>
      <c r="H257" s="1">
        <v>-1238765</v>
      </c>
      <c r="I257">
        <v>0</v>
      </c>
      <c r="J257">
        <v>0</v>
      </c>
      <c r="K257" s="5">
        <v>313092</v>
      </c>
      <c r="L257" s="1">
        <v>141441</v>
      </c>
      <c r="M257" s="1">
        <v>454533</v>
      </c>
      <c r="N257" s="1">
        <v>316669</v>
      </c>
      <c r="O257" s="20">
        <v>-467563</v>
      </c>
      <c r="P257" s="20">
        <v>-847754</v>
      </c>
      <c r="Q257" s="21">
        <f t="shared" si="5"/>
        <v>380191</v>
      </c>
    </row>
    <row r="258" spans="1:17" hidden="1" outlineLevel="1" x14ac:dyDescent="0.25">
      <c r="A258">
        <v>2019</v>
      </c>
      <c r="B258">
        <v>61</v>
      </c>
      <c r="C258">
        <v>49</v>
      </c>
      <c r="D258" t="s">
        <v>208</v>
      </c>
      <c r="E258">
        <v>0</v>
      </c>
      <c r="F258">
        <v>0</v>
      </c>
      <c r="G258" s="1">
        <v>-410860</v>
      </c>
      <c r="H258" s="1">
        <v>-410860</v>
      </c>
      <c r="I258">
        <v>0</v>
      </c>
      <c r="J258">
        <v>0</v>
      </c>
      <c r="K258" s="4">
        <v>0</v>
      </c>
      <c r="L258">
        <v>0</v>
      </c>
      <c r="M258">
        <v>0</v>
      </c>
      <c r="N258">
        <v>0</v>
      </c>
      <c r="O258" s="20">
        <v>-410860</v>
      </c>
      <c r="P258" s="20">
        <v>527148</v>
      </c>
      <c r="Q258" s="21">
        <f t="shared" si="5"/>
        <v>-938008</v>
      </c>
    </row>
    <row r="259" spans="1:17" hidden="1" outlineLevel="1" x14ac:dyDescent="0.25">
      <c r="A259">
        <v>2020</v>
      </c>
      <c r="B259">
        <v>61</v>
      </c>
      <c r="C259">
        <v>50</v>
      </c>
      <c r="D259" t="s">
        <v>234</v>
      </c>
      <c r="E259">
        <v>0</v>
      </c>
      <c r="F259">
        <v>0</v>
      </c>
      <c r="G259" s="1">
        <v>-1162433</v>
      </c>
      <c r="H259" s="1">
        <v>-1162433</v>
      </c>
      <c r="I259">
        <v>0</v>
      </c>
      <c r="J259">
        <v>0</v>
      </c>
      <c r="K259" s="5">
        <v>1680000</v>
      </c>
      <c r="L259">
        <v>0</v>
      </c>
      <c r="M259" s="1">
        <v>1680000</v>
      </c>
      <c r="N259">
        <v>0</v>
      </c>
      <c r="O259" s="20">
        <v>517567</v>
      </c>
      <c r="P259" s="20">
        <v>533964</v>
      </c>
      <c r="Q259" s="21">
        <f t="shared" si="5"/>
        <v>-16397</v>
      </c>
    </row>
    <row r="260" spans="1:17" hidden="1" outlineLevel="1" x14ac:dyDescent="0.25">
      <c r="A260">
        <v>2021</v>
      </c>
      <c r="B260">
        <v>61</v>
      </c>
      <c r="C260">
        <v>51</v>
      </c>
      <c r="D260" t="s">
        <v>209</v>
      </c>
      <c r="E260">
        <v>0</v>
      </c>
      <c r="F260">
        <v>0</v>
      </c>
      <c r="G260" s="1">
        <v>-1133226</v>
      </c>
      <c r="H260" s="1">
        <v>-1133226</v>
      </c>
      <c r="I260">
        <v>0</v>
      </c>
      <c r="J260">
        <v>0</v>
      </c>
      <c r="K260" s="5">
        <v>276878</v>
      </c>
      <c r="L260" s="1">
        <v>145522</v>
      </c>
      <c r="M260" s="1">
        <v>422400</v>
      </c>
      <c r="N260" s="1">
        <v>229651</v>
      </c>
      <c r="O260" s="20">
        <v>-481175</v>
      </c>
      <c r="P260" s="20">
        <v>-770071</v>
      </c>
      <c r="Q260" s="21">
        <f t="shared" si="5"/>
        <v>288896</v>
      </c>
    </row>
    <row r="261" spans="1:17" hidden="1" outlineLevel="1" x14ac:dyDescent="0.25">
      <c r="A261">
        <v>2022</v>
      </c>
      <c r="B261">
        <v>61</v>
      </c>
      <c r="C261">
        <v>53</v>
      </c>
      <c r="D261" t="s">
        <v>210</v>
      </c>
      <c r="E261">
        <v>0</v>
      </c>
      <c r="F261">
        <v>0</v>
      </c>
      <c r="G261" s="1">
        <v>-1162433</v>
      </c>
      <c r="H261" s="1">
        <v>-1162433</v>
      </c>
      <c r="I261">
        <v>0</v>
      </c>
      <c r="J261">
        <v>0</v>
      </c>
      <c r="K261" s="5">
        <v>183984</v>
      </c>
      <c r="L261" s="1">
        <v>230320</v>
      </c>
      <c r="M261" s="1">
        <v>414304</v>
      </c>
      <c r="N261" s="1">
        <v>329570</v>
      </c>
      <c r="O261" s="20">
        <v>-418559</v>
      </c>
      <c r="P261" s="20">
        <v>-780110</v>
      </c>
      <c r="Q261" s="21">
        <f t="shared" si="5"/>
        <v>361551</v>
      </c>
    </row>
    <row r="262" spans="1:17" hidden="1" outlineLevel="1" x14ac:dyDescent="0.25">
      <c r="A262">
        <v>2023</v>
      </c>
      <c r="B262">
        <v>61</v>
      </c>
      <c r="C262">
        <v>54</v>
      </c>
      <c r="D262" t="s">
        <v>211</v>
      </c>
      <c r="E262">
        <v>0</v>
      </c>
      <c r="F262">
        <v>0</v>
      </c>
      <c r="G262" s="1">
        <v>-1349825</v>
      </c>
      <c r="H262" s="1">
        <v>-1349825</v>
      </c>
      <c r="I262">
        <v>0</v>
      </c>
      <c r="J262">
        <v>0</v>
      </c>
      <c r="K262" s="5">
        <v>241941</v>
      </c>
      <c r="L262" s="1">
        <v>222213</v>
      </c>
      <c r="M262" s="1">
        <v>464154</v>
      </c>
      <c r="N262" s="1">
        <v>508404</v>
      </c>
      <c r="O262" s="20">
        <v>-377267</v>
      </c>
      <c r="P262" s="20">
        <v>-922308</v>
      </c>
      <c r="Q262" s="21">
        <f t="shared" si="5"/>
        <v>545041</v>
      </c>
    </row>
    <row r="263" spans="1:17" hidden="1" outlineLevel="1" x14ac:dyDescent="0.25">
      <c r="A263">
        <v>2024</v>
      </c>
      <c r="B263">
        <v>61</v>
      </c>
      <c r="C263">
        <v>58</v>
      </c>
      <c r="D263" t="s">
        <v>212</v>
      </c>
      <c r="E263">
        <v>0</v>
      </c>
      <c r="F263">
        <v>0</v>
      </c>
      <c r="G263" s="1">
        <v>-1031432</v>
      </c>
      <c r="H263" s="1">
        <v>-1031432</v>
      </c>
      <c r="I263">
        <v>0</v>
      </c>
      <c r="J263">
        <v>0</v>
      </c>
      <c r="K263" s="5">
        <v>289083</v>
      </c>
      <c r="L263" s="1">
        <v>257634</v>
      </c>
      <c r="M263" s="1">
        <v>546717</v>
      </c>
      <c r="N263" s="1">
        <v>382866</v>
      </c>
      <c r="O263" s="20">
        <v>-101849</v>
      </c>
      <c r="P263" s="20">
        <v>-594716</v>
      </c>
      <c r="Q263" s="21">
        <f t="shared" si="5"/>
        <v>492867</v>
      </c>
    </row>
    <row r="264" spans="1:17" hidden="1" outlineLevel="1" x14ac:dyDescent="0.25">
      <c r="A264">
        <v>2025</v>
      </c>
      <c r="B264">
        <v>61</v>
      </c>
      <c r="C264">
        <v>59</v>
      </c>
      <c r="D264" t="s">
        <v>213</v>
      </c>
      <c r="E264">
        <v>0</v>
      </c>
      <c r="F264">
        <v>0</v>
      </c>
      <c r="G264" s="1">
        <v>-1342625</v>
      </c>
      <c r="H264" s="1">
        <v>-1342625</v>
      </c>
      <c r="I264">
        <v>0</v>
      </c>
      <c r="J264">
        <v>0</v>
      </c>
      <c r="K264" s="5">
        <v>374069</v>
      </c>
      <c r="L264" s="1">
        <v>201311</v>
      </c>
      <c r="M264" s="1">
        <v>575380</v>
      </c>
      <c r="N264" s="1">
        <v>46728</v>
      </c>
      <c r="O264" s="20">
        <v>-720517</v>
      </c>
      <c r="P264" s="20">
        <v>-919728</v>
      </c>
      <c r="Q264" s="21">
        <f t="shared" si="5"/>
        <v>199211</v>
      </c>
    </row>
    <row r="265" spans="1:17" hidden="1" outlineLevel="1" x14ac:dyDescent="0.25">
      <c r="A265">
        <v>2026</v>
      </c>
      <c r="B265">
        <v>61</v>
      </c>
      <c r="C265">
        <v>63</v>
      </c>
      <c r="D265" t="s">
        <v>214</v>
      </c>
      <c r="E265">
        <v>0</v>
      </c>
      <c r="F265">
        <v>0</v>
      </c>
      <c r="G265" s="1">
        <v>-1346821</v>
      </c>
      <c r="H265" s="1">
        <v>-1346821</v>
      </c>
      <c r="I265">
        <v>0</v>
      </c>
      <c r="J265">
        <v>0</v>
      </c>
      <c r="K265" s="5">
        <v>277442</v>
      </c>
      <c r="L265" s="1">
        <v>232864</v>
      </c>
      <c r="M265" s="1">
        <v>510306</v>
      </c>
      <c r="N265" s="1">
        <v>376465</v>
      </c>
      <c r="O265" s="20">
        <v>-460050</v>
      </c>
      <c r="P265" s="20">
        <v>-871239</v>
      </c>
      <c r="Q265" s="21">
        <f t="shared" si="5"/>
        <v>411189</v>
      </c>
    </row>
    <row r="266" spans="1:17" hidden="1" outlineLevel="1" x14ac:dyDescent="0.25">
      <c r="A266">
        <v>2027</v>
      </c>
      <c r="B266">
        <v>61</v>
      </c>
      <c r="C266">
        <v>68</v>
      </c>
      <c r="D266" t="s">
        <v>215</v>
      </c>
      <c r="E266">
        <v>0</v>
      </c>
      <c r="F266">
        <v>0</v>
      </c>
      <c r="G266" s="1">
        <v>-1347901</v>
      </c>
      <c r="H266" s="1">
        <v>-1347901</v>
      </c>
      <c r="I266">
        <v>0</v>
      </c>
      <c r="J266">
        <v>0</v>
      </c>
      <c r="K266" s="5">
        <v>403972</v>
      </c>
      <c r="L266" s="1">
        <v>242497</v>
      </c>
      <c r="M266" s="1">
        <v>646469</v>
      </c>
      <c r="N266" s="1">
        <v>376465</v>
      </c>
      <c r="O266" s="20">
        <v>-324967</v>
      </c>
      <c r="P266" s="20">
        <v>-890506</v>
      </c>
      <c r="Q266" s="21">
        <f t="shared" si="5"/>
        <v>565539</v>
      </c>
    </row>
    <row r="267" spans="1:17" hidden="1" outlineLevel="1" x14ac:dyDescent="0.25">
      <c r="A267">
        <v>2028</v>
      </c>
      <c r="B267">
        <v>61</v>
      </c>
      <c r="C267">
        <v>70</v>
      </c>
      <c r="D267" t="s">
        <v>216</v>
      </c>
      <c r="E267">
        <v>0</v>
      </c>
      <c r="F267">
        <v>0</v>
      </c>
      <c r="G267" s="1">
        <v>-1347901</v>
      </c>
      <c r="H267" s="1">
        <v>-1347901</v>
      </c>
      <c r="I267">
        <v>0</v>
      </c>
      <c r="J267">
        <v>0</v>
      </c>
      <c r="K267" s="5">
        <v>336997</v>
      </c>
      <c r="L267" s="1">
        <v>242497</v>
      </c>
      <c r="M267" s="1">
        <v>579494</v>
      </c>
      <c r="N267" s="1">
        <v>376465</v>
      </c>
      <c r="O267" s="20">
        <v>-391942</v>
      </c>
      <c r="P267" s="20">
        <v>-890268</v>
      </c>
      <c r="Q267" s="21">
        <f t="shared" si="5"/>
        <v>498326</v>
      </c>
    </row>
    <row r="268" spans="1:17" hidden="1" outlineLevel="1" x14ac:dyDescent="0.25">
      <c r="A268">
        <v>2029</v>
      </c>
      <c r="B268">
        <v>61</v>
      </c>
      <c r="C268">
        <v>71</v>
      </c>
      <c r="D268" t="s">
        <v>217</v>
      </c>
      <c r="E268">
        <v>0</v>
      </c>
      <c r="F268">
        <v>0</v>
      </c>
      <c r="G268" s="1">
        <v>-1347897</v>
      </c>
      <c r="H268" s="1">
        <v>-1347897</v>
      </c>
      <c r="I268">
        <v>0</v>
      </c>
      <c r="J268">
        <v>0</v>
      </c>
      <c r="K268" s="5">
        <v>2974908</v>
      </c>
      <c r="L268">
        <v>0</v>
      </c>
      <c r="M268" s="1">
        <v>2974908</v>
      </c>
      <c r="N268">
        <v>0</v>
      </c>
      <c r="O268" s="20">
        <v>1627011</v>
      </c>
      <c r="P268" s="20">
        <v>515508</v>
      </c>
      <c r="Q268" s="21">
        <f t="shared" si="5"/>
        <v>1111503</v>
      </c>
    </row>
    <row r="269" spans="1:17" hidden="1" outlineLevel="1" x14ac:dyDescent="0.25">
      <c r="A269">
        <v>2030</v>
      </c>
      <c r="B269">
        <v>61</v>
      </c>
      <c r="C269">
        <v>73</v>
      </c>
      <c r="D269" t="s">
        <v>218</v>
      </c>
      <c r="E269">
        <v>0</v>
      </c>
      <c r="F269">
        <v>0</v>
      </c>
      <c r="G269" s="1">
        <v>-1346821</v>
      </c>
      <c r="H269" s="1">
        <v>-1346821</v>
      </c>
      <c r="I269">
        <v>0</v>
      </c>
      <c r="J269">
        <v>0</v>
      </c>
      <c r="K269" s="5">
        <v>271697</v>
      </c>
      <c r="L269" s="1">
        <v>206700</v>
      </c>
      <c r="M269" s="1">
        <v>478397</v>
      </c>
      <c r="N269" s="1">
        <v>378760</v>
      </c>
      <c r="O269" s="20">
        <v>-489664</v>
      </c>
      <c r="P269" s="20">
        <v>-919143</v>
      </c>
      <c r="Q269" s="21">
        <f t="shared" si="5"/>
        <v>429479</v>
      </c>
    </row>
    <row r="270" spans="1:17" hidden="1" outlineLevel="1" x14ac:dyDescent="0.25">
      <c r="A270">
        <v>2031</v>
      </c>
      <c r="B270">
        <v>61</v>
      </c>
      <c r="C270">
        <v>74</v>
      </c>
      <c r="D270" t="s">
        <v>219</v>
      </c>
      <c r="E270">
        <v>0</v>
      </c>
      <c r="F270">
        <v>0</v>
      </c>
      <c r="G270" s="1">
        <v>-1075673</v>
      </c>
      <c r="H270" s="1">
        <v>-1075673</v>
      </c>
      <c r="I270">
        <v>0</v>
      </c>
      <c r="J270">
        <v>0</v>
      </c>
      <c r="K270" s="5">
        <v>232407</v>
      </c>
      <c r="L270" s="1">
        <v>199448</v>
      </c>
      <c r="M270" s="1">
        <v>431855</v>
      </c>
      <c r="N270" s="1">
        <v>278927</v>
      </c>
      <c r="O270" s="20">
        <v>-364891</v>
      </c>
      <c r="P270" s="20">
        <v>-713430</v>
      </c>
      <c r="Q270" s="21">
        <f t="shared" si="5"/>
        <v>348539</v>
      </c>
    </row>
    <row r="271" spans="1:17" hidden="1" outlineLevel="1" x14ac:dyDescent="0.25">
      <c r="A271">
        <v>2032</v>
      </c>
      <c r="B271">
        <v>61</v>
      </c>
      <c r="C271">
        <v>75</v>
      </c>
      <c r="D271" t="s">
        <v>220</v>
      </c>
      <c r="E271">
        <v>0</v>
      </c>
      <c r="F271">
        <v>0</v>
      </c>
      <c r="G271" s="1">
        <v>-1075673</v>
      </c>
      <c r="H271" s="1">
        <v>-1075673</v>
      </c>
      <c r="I271">
        <v>0</v>
      </c>
      <c r="J271">
        <v>0</v>
      </c>
      <c r="K271" s="5">
        <v>250908</v>
      </c>
      <c r="L271" s="1">
        <v>199448</v>
      </c>
      <c r="M271" s="1">
        <v>450356</v>
      </c>
      <c r="N271" s="1">
        <v>278156</v>
      </c>
      <c r="O271" s="20">
        <v>-347161</v>
      </c>
      <c r="P271" s="20">
        <v>-713127</v>
      </c>
      <c r="Q271" s="21">
        <f t="shared" si="5"/>
        <v>365966</v>
      </c>
    </row>
    <row r="272" spans="1:17" hidden="1" outlineLevel="1" x14ac:dyDescent="0.25">
      <c r="A272">
        <v>2033</v>
      </c>
      <c r="B272">
        <v>61</v>
      </c>
      <c r="C272">
        <v>76</v>
      </c>
      <c r="D272" t="s">
        <v>221</v>
      </c>
      <c r="E272">
        <v>0</v>
      </c>
      <c r="F272">
        <v>0</v>
      </c>
      <c r="G272" s="1">
        <v>-1207539</v>
      </c>
      <c r="H272" s="1">
        <v>-1207539</v>
      </c>
      <c r="I272">
        <v>0</v>
      </c>
      <c r="J272">
        <v>0</v>
      </c>
      <c r="K272" s="5">
        <v>255776</v>
      </c>
      <c r="L272" s="1">
        <v>199601</v>
      </c>
      <c r="M272" s="1">
        <v>455377</v>
      </c>
      <c r="N272" s="1">
        <v>366156</v>
      </c>
      <c r="O272" s="20">
        <v>-386006</v>
      </c>
      <c r="P272" s="20">
        <v>-809023</v>
      </c>
      <c r="Q272" s="21">
        <f t="shared" si="5"/>
        <v>423017</v>
      </c>
    </row>
    <row r="273" spans="1:17" hidden="1" outlineLevel="1" x14ac:dyDescent="0.25">
      <c r="A273">
        <v>2034</v>
      </c>
      <c r="B273">
        <v>61</v>
      </c>
      <c r="C273">
        <v>77</v>
      </c>
      <c r="D273" t="s">
        <v>222</v>
      </c>
      <c r="E273">
        <v>0</v>
      </c>
      <c r="F273">
        <v>0</v>
      </c>
      <c r="G273" s="1">
        <v>-1205076</v>
      </c>
      <c r="H273" s="1">
        <v>-1205076</v>
      </c>
      <c r="I273">
        <v>0</v>
      </c>
      <c r="J273">
        <v>0</v>
      </c>
      <c r="K273" s="5">
        <v>238826</v>
      </c>
      <c r="L273" s="1">
        <v>199603</v>
      </c>
      <c r="M273" s="1">
        <v>438429</v>
      </c>
      <c r="N273" s="1">
        <v>364953</v>
      </c>
      <c r="O273" s="20">
        <v>-401694</v>
      </c>
      <c r="P273" s="20">
        <v>-800749</v>
      </c>
      <c r="Q273" s="21">
        <f t="shared" si="5"/>
        <v>399055</v>
      </c>
    </row>
    <row r="274" spans="1:17" hidden="1" outlineLevel="1" x14ac:dyDescent="0.25">
      <c r="A274">
        <v>2035</v>
      </c>
      <c r="B274">
        <v>61</v>
      </c>
      <c r="C274">
        <v>81</v>
      </c>
      <c r="D274" t="s">
        <v>223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 s="4">
        <v>0</v>
      </c>
      <c r="L274">
        <v>0</v>
      </c>
      <c r="M274">
        <v>0</v>
      </c>
      <c r="N274" s="1">
        <v>29771</v>
      </c>
      <c r="O274" s="20">
        <v>29771</v>
      </c>
      <c r="P274" s="20">
        <v>0</v>
      </c>
      <c r="Q274" s="21">
        <f t="shared" si="5"/>
        <v>29771</v>
      </c>
    </row>
    <row r="275" spans="1:17" hidden="1" outlineLevel="1" x14ac:dyDescent="0.25">
      <c r="A275">
        <v>2036</v>
      </c>
      <c r="B275">
        <v>61</v>
      </c>
      <c r="C275">
        <v>84</v>
      </c>
      <c r="D275" t="s">
        <v>224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 s="4">
        <v>0</v>
      </c>
      <c r="L275">
        <v>0</v>
      </c>
      <c r="M275">
        <v>0</v>
      </c>
      <c r="N275">
        <v>0</v>
      </c>
      <c r="O275" s="20">
        <v>0</v>
      </c>
      <c r="P275" s="20">
        <v>16562840</v>
      </c>
      <c r="Q275" s="21">
        <f t="shared" si="5"/>
        <v>-16562840</v>
      </c>
    </row>
    <row r="276" spans="1:17" hidden="1" outlineLevel="1" x14ac:dyDescent="0.25">
      <c r="A276">
        <v>2037</v>
      </c>
      <c r="B276">
        <v>61</v>
      </c>
      <c r="C276">
        <v>89</v>
      </c>
      <c r="D276" t="s">
        <v>240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 s="5">
        <v>282709</v>
      </c>
      <c r="L276">
        <v>0</v>
      </c>
      <c r="M276" s="1">
        <v>282709</v>
      </c>
      <c r="N276">
        <v>0</v>
      </c>
      <c r="O276" s="20">
        <v>282709</v>
      </c>
      <c r="P276" s="20">
        <v>0</v>
      </c>
      <c r="Q276" s="21">
        <f t="shared" si="5"/>
        <v>282709</v>
      </c>
    </row>
    <row r="277" spans="1:17" s="2" customFormat="1" collapsed="1" x14ac:dyDescent="0.25">
      <c r="A277" s="2">
        <v>21</v>
      </c>
      <c r="B277" s="2">
        <v>63</v>
      </c>
      <c r="D277" s="2" t="s">
        <v>225</v>
      </c>
      <c r="E277" s="2">
        <v>0</v>
      </c>
      <c r="F277" s="2">
        <v>0</v>
      </c>
      <c r="G277" s="3">
        <v>-21727009</v>
      </c>
      <c r="H277" s="3">
        <v>-21727009</v>
      </c>
      <c r="I277" s="2">
        <v>0</v>
      </c>
      <c r="J277" s="2">
        <v>0</v>
      </c>
      <c r="K277" s="13">
        <v>14325623</v>
      </c>
      <c r="L277" s="3">
        <v>815644</v>
      </c>
      <c r="M277" s="3">
        <v>15141267</v>
      </c>
      <c r="N277" s="3">
        <v>4011450</v>
      </c>
      <c r="O277" s="21">
        <v>-2574292</v>
      </c>
      <c r="P277" s="21">
        <v>2381196</v>
      </c>
      <c r="Q277" s="21">
        <f t="shared" si="5"/>
        <v>-4955488</v>
      </c>
    </row>
    <row r="278" spans="1:17" hidden="1" outlineLevel="1" x14ac:dyDescent="0.25">
      <c r="A278">
        <v>211</v>
      </c>
      <c r="B278">
        <v>63</v>
      </c>
      <c r="C278">
        <v>21</v>
      </c>
      <c r="D278" t="s">
        <v>225</v>
      </c>
      <c r="E278">
        <v>0</v>
      </c>
      <c r="F278">
        <v>0</v>
      </c>
      <c r="G278" s="1">
        <v>-21727009</v>
      </c>
      <c r="H278" s="1">
        <v>-21727009</v>
      </c>
      <c r="I278">
        <v>0</v>
      </c>
      <c r="J278">
        <v>0</v>
      </c>
      <c r="K278" s="5">
        <v>14325623</v>
      </c>
      <c r="L278">
        <v>0</v>
      </c>
      <c r="M278" s="1">
        <v>14325623</v>
      </c>
      <c r="N278" s="1">
        <v>-3228173</v>
      </c>
      <c r="O278" s="20">
        <v>-10629559</v>
      </c>
      <c r="P278" s="20">
        <v>-2910812</v>
      </c>
      <c r="Q278" s="21">
        <f t="shared" si="5"/>
        <v>-7718747</v>
      </c>
    </row>
    <row r="279" spans="1:17" hidden="1" outlineLevel="1" x14ac:dyDescent="0.25">
      <c r="A279">
        <v>212</v>
      </c>
      <c r="B279">
        <v>63</v>
      </c>
      <c r="C279">
        <v>84</v>
      </c>
      <c r="D279" t="s">
        <v>224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 s="4">
        <v>0</v>
      </c>
      <c r="L279">
        <v>0</v>
      </c>
      <c r="M279">
        <v>0</v>
      </c>
      <c r="N279" s="1">
        <v>7239623</v>
      </c>
      <c r="O279" s="20">
        <v>7239623</v>
      </c>
      <c r="P279" s="20">
        <v>4446008</v>
      </c>
      <c r="Q279" s="21">
        <f t="shared" si="5"/>
        <v>2793615</v>
      </c>
    </row>
    <row r="280" spans="1:17" hidden="1" outlineLevel="1" x14ac:dyDescent="0.25">
      <c r="A280">
        <v>213</v>
      </c>
      <c r="B280">
        <v>63</v>
      </c>
      <c r="C280">
        <v>89</v>
      </c>
      <c r="D280" t="s">
        <v>240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 s="4">
        <v>0</v>
      </c>
      <c r="L280" s="1">
        <v>815644</v>
      </c>
      <c r="M280" s="1">
        <v>815644</v>
      </c>
      <c r="N280">
        <v>0</v>
      </c>
      <c r="O280" s="20">
        <v>815644</v>
      </c>
      <c r="P280" s="20">
        <v>846000</v>
      </c>
      <c r="Q280" s="21">
        <f t="shared" si="5"/>
        <v>-30356</v>
      </c>
    </row>
    <row r="281" spans="1:17" s="2" customFormat="1" collapsed="1" x14ac:dyDescent="0.25">
      <c r="A281" s="2">
        <v>22</v>
      </c>
      <c r="B281" s="2">
        <v>65</v>
      </c>
      <c r="D281" s="2" t="s">
        <v>226</v>
      </c>
      <c r="E281" s="2">
        <v>0</v>
      </c>
      <c r="F281" s="2">
        <v>0</v>
      </c>
      <c r="G281" s="3">
        <v>-183261775</v>
      </c>
      <c r="H281" s="3">
        <v>-183261775</v>
      </c>
      <c r="I281" s="2">
        <v>0</v>
      </c>
      <c r="J281" s="2">
        <v>0</v>
      </c>
      <c r="K281" s="13">
        <v>78599842</v>
      </c>
      <c r="L281" s="3">
        <v>23126121</v>
      </c>
      <c r="M281" s="3">
        <v>101725963</v>
      </c>
      <c r="N281" s="3">
        <v>41004033</v>
      </c>
      <c r="O281" s="21">
        <v>-40531779</v>
      </c>
      <c r="P281" s="21">
        <v>-40888914</v>
      </c>
      <c r="Q281" s="21">
        <f t="shared" si="5"/>
        <v>357135</v>
      </c>
    </row>
    <row r="282" spans="1:17" hidden="1" outlineLevel="1" x14ac:dyDescent="0.25">
      <c r="A282">
        <v>221</v>
      </c>
      <c r="B282">
        <v>65</v>
      </c>
      <c r="C282">
        <v>4</v>
      </c>
      <c r="D282" t="s">
        <v>271</v>
      </c>
      <c r="E282">
        <v>0</v>
      </c>
      <c r="F282">
        <v>0</v>
      </c>
      <c r="G282" s="1">
        <v>-183261775</v>
      </c>
      <c r="H282" s="1">
        <v>-183261775</v>
      </c>
      <c r="I282">
        <v>0</v>
      </c>
      <c r="J282">
        <v>0</v>
      </c>
      <c r="K282" s="4">
        <v>0</v>
      </c>
      <c r="L282">
        <v>0</v>
      </c>
      <c r="M282">
        <v>0</v>
      </c>
      <c r="N282">
        <v>0</v>
      </c>
      <c r="O282" s="20">
        <v>-183261775</v>
      </c>
      <c r="P282" s="20">
        <v>-182580000</v>
      </c>
      <c r="Q282" s="21">
        <f t="shared" si="5"/>
        <v>-681775</v>
      </c>
    </row>
    <row r="283" spans="1:17" hidden="1" outlineLevel="1" x14ac:dyDescent="0.25">
      <c r="A283">
        <v>222</v>
      </c>
      <c r="B283">
        <v>65</v>
      </c>
      <c r="C283">
        <v>12</v>
      </c>
      <c r="D283" t="s">
        <v>227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 s="5">
        <v>70617934</v>
      </c>
      <c r="L283">
        <v>0</v>
      </c>
      <c r="M283" s="1">
        <v>70617934</v>
      </c>
      <c r="N283">
        <v>0</v>
      </c>
      <c r="O283" s="20">
        <v>70617934</v>
      </c>
      <c r="P283" s="20">
        <v>62487192</v>
      </c>
      <c r="Q283" s="21">
        <f t="shared" si="5"/>
        <v>8130742</v>
      </c>
    </row>
    <row r="284" spans="1:17" hidden="1" outlineLevel="1" x14ac:dyDescent="0.25">
      <c r="A284">
        <v>223</v>
      </c>
      <c r="B284">
        <v>65</v>
      </c>
      <c r="C284">
        <v>41</v>
      </c>
      <c r="D284" t="s">
        <v>228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 s="5">
        <v>1912406</v>
      </c>
      <c r="L284">
        <v>0</v>
      </c>
      <c r="M284" s="1">
        <v>1912406</v>
      </c>
      <c r="N284">
        <v>0</v>
      </c>
      <c r="O284" s="20">
        <v>1912406</v>
      </c>
      <c r="P284" s="20">
        <v>1594000</v>
      </c>
      <c r="Q284" s="21">
        <f t="shared" si="5"/>
        <v>318406</v>
      </c>
    </row>
    <row r="285" spans="1:17" hidden="1" outlineLevel="1" x14ac:dyDescent="0.25">
      <c r="A285">
        <v>224</v>
      </c>
      <c r="B285">
        <v>65</v>
      </c>
      <c r="C285">
        <v>42</v>
      </c>
      <c r="D285" t="s">
        <v>229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 s="5">
        <v>6069502</v>
      </c>
      <c r="L285">
        <v>0</v>
      </c>
      <c r="M285" s="1">
        <v>6069502</v>
      </c>
      <c r="N285">
        <v>0</v>
      </c>
      <c r="O285" s="20">
        <v>6069502</v>
      </c>
      <c r="P285" s="20">
        <v>6819000</v>
      </c>
      <c r="Q285" s="21">
        <f t="shared" si="5"/>
        <v>-749498</v>
      </c>
    </row>
    <row r="286" spans="1:17" hidden="1" outlineLevel="1" x14ac:dyDescent="0.25">
      <c r="A286">
        <v>225</v>
      </c>
      <c r="B286">
        <v>65</v>
      </c>
      <c r="C286">
        <v>84</v>
      </c>
      <c r="D286" t="s">
        <v>178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 s="4">
        <v>0</v>
      </c>
      <c r="L286">
        <v>0</v>
      </c>
      <c r="M286">
        <v>0</v>
      </c>
      <c r="N286" s="1">
        <v>41004033</v>
      </c>
      <c r="O286" s="20">
        <v>41004033</v>
      </c>
      <c r="P286" s="20">
        <v>49694644</v>
      </c>
      <c r="Q286" s="21">
        <f t="shared" ref="Q286:Q287" si="6">O286-P286</f>
        <v>-8690611</v>
      </c>
    </row>
    <row r="287" spans="1:17" hidden="1" outlineLevel="1" x14ac:dyDescent="0.25">
      <c r="A287">
        <v>226</v>
      </c>
      <c r="B287">
        <v>65</v>
      </c>
      <c r="C287">
        <v>89</v>
      </c>
      <c r="D287" t="s">
        <v>2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 s="4">
        <v>0</v>
      </c>
      <c r="L287" s="1">
        <v>23126121</v>
      </c>
      <c r="M287" s="1">
        <v>23126121</v>
      </c>
      <c r="N287">
        <v>0</v>
      </c>
      <c r="O287" s="20">
        <v>23126121</v>
      </c>
      <c r="P287" s="20">
        <v>21096250</v>
      </c>
      <c r="Q287" s="21">
        <f t="shared" si="6"/>
        <v>2029871</v>
      </c>
    </row>
    <row r="288" spans="1:17" collapsed="1" x14ac:dyDescent="0.25"/>
    <row r="289" spans="13:17" ht="15.75" thickBot="1" x14ac:dyDescent="0.3">
      <c r="O289" s="19">
        <f>O222+O228+O239+O277+O281</f>
        <v>-120381601</v>
      </c>
      <c r="P289" s="19">
        <f t="shared" ref="P289:Q289" si="7">P222+P228+P239+P277+P281</f>
        <v>-107202780</v>
      </c>
      <c r="Q289" s="19">
        <f t="shared" si="7"/>
        <v>-13178821</v>
      </c>
    </row>
    <row r="290" spans="13:17" ht="15.75" thickTop="1" x14ac:dyDescent="0.25"/>
    <row r="291" spans="13:17" ht="15.75" x14ac:dyDescent="0.25">
      <c r="M291" s="15" t="s">
        <v>256</v>
      </c>
      <c r="O291" s="21">
        <v>16165000</v>
      </c>
      <c r="P291" s="21">
        <v>16165000</v>
      </c>
      <c r="Q291" s="21">
        <f t="shared" ref="Q291" si="8">O291-P291</f>
        <v>0</v>
      </c>
    </row>
    <row r="293" spans="13:17" ht="16.5" thickBot="1" x14ac:dyDescent="0.3">
      <c r="M293" s="15" t="s">
        <v>257</v>
      </c>
      <c r="O293" s="19">
        <f>O220+O289+O291</f>
        <v>-27785878</v>
      </c>
      <c r="P293" s="19">
        <f t="shared" ref="P293:Q293" si="9">P220+P289+P291</f>
        <v>-3996566</v>
      </c>
      <c r="Q293" s="19">
        <f t="shared" si="9"/>
        <v>-23789312</v>
      </c>
    </row>
    <row r="294" spans="13:17" ht="15.75" thickTop="1" x14ac:dyDescent="0.25"/>
  </sheetData>
  <pageMargins left="0.11811023622047245" right="0.11811023622047245" top="0.55118110236220474" bottom="0.35433070866141736" header="0.31496062992125984" footer="0.11811023622047245"/>
  <pageSetup paperSize="9"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Janúar - desember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Hörður R. Einarsson</dc:creator>
  <cp:lastModifiedBy>Pétur Jens Lockton</cp:lastModifiedBy>
  <cp:lastPrinted>2015-04-13T16:34:06Z</cp:lastPrinted>
  <dcterms:created xsi:type="dcterms:W3CDTF">2013-08-22T14:20:01Z</dcterms:created>
  <dcterms:modified xsi:type="dcterms:W3CDTF">2016-05-04T11:35:33Z</dcterms:modified>
</cp:coreProperties>
</file>