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MA~1\AppData\Local\Temp\OneDocs\02635531235204023554\"/>
    </mc:Choice>
  </mc:AlternateContent>
  <xr:revisionPtr revIDLastSave="0" documentId="8_{0340D87E-7374-49BB-8342-299C361A9BC4}" xr6:coauthVersionLast="47" xr6:coauthVersionMax="47" xr10:uidLastSave="{00000000-0000-0000-0000-000000000000}"/>
  <bookViews>
    <workbookView xWindow="2310" yWindow="2670" windowWidth="26145" windowHeight="11220" xr2:uid="{00000000-000D-0000-FFFF-FFFF00000000}"/>
  </bookViews>
  <sheets>
    <sheet name="Rekstraryfirlit" sheetId="3" r:id="rId1"/>
    <sheet name="Rekstrarreikningur" sheetId="4" r:id="rId2"/>
    <sheet name="Fjárfesting" sheetId="5" r:id="rId3"/>
  </sheets>
  <definedNames>
    <definedName name="_xlnm.Print_Area" localSheetId="2">Fjárfesting!$A$1:$D$40</definedName>
    <definedName name="_xlnm.Print_Area" localSheetId="0">Rekstraryfirlit!$A$1:$Q$281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77" i="3" l="1"/>
  <c r="Q276" i="3"/>
  <c r="Q275" i="3"/>
  <c r="Q274" i="3"/>
  <c r="Q273" i="3"/>
  <c r="Q272" i="3"/>
  <c r="Q270" i="3"/>
  <c r="Q269" i="3"/>
  <c r="Q268" i="3"/>
  <c r="Q266" i="3"/>
  <c r="Q265" i="3"/>
  <c r="Q264" i="3"/>
  <c r="Q263" i="3"/>
  <c r="Q262" i="3"/>
  <c r="Q261" i="3"/>
  <c r="Q260" i="3"/>
  <c r="Q259" i="3"/>
  <c r="Q258" i="3"/>
  <c r="Q257" i="3"/>
  <c r="Q256" i="3"/>
  <c r="Q255" i="3"/>
  <c r="Q254" i="3"/>
  <c r="Q253" i="3"/>
  <c r="Q252" i="3"/>
  <c r="Q251" i="3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29" i="3"/>
  <c r="Q228" i="3"/>
  <c r="Q227" i="3"/>
  <c r="Q226" i="3"/>
  <c r="Q225" i="3"/>
  <c r="Q224" i="3"/>
  <c r="Q223" i="3"/>
  <c r="Q222" i="3"/>
  <c r="Q220" i="3"/>
  <c r="Q219" i="3"/>
  <c r="Q218" i="3"/>
  <c r="Q217" i="3"/>
  <c r="Q216" i="3"/>
  <c r="Q211" i="3"/>
  <c r="Q210" i="3"/>
  <c r="Q208" i="3"/>
  <c r="Q207" i="3"/>
  <c r="Q206" i="3"/>
  <c r="Q205" i="3"/>
  <c r="Q204" i="3"/>
  <c r="Q203" i="3"/>
  <c r="Q202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59" i="3"/>
  <c r="Q158" i="3"/>
  <c r="Q157" i="3"/>
  <c r="Q156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4" i="3"/>
  <c r="Q133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3" i="3"/>
  <c r="Q112" i="3"/>
  <c r="Q111" i="3"/>
  <c r="Q110" i="3"/>
  <c r="Q109" i="3"/>
  <c r="Q108" i="3"/>
  <c r="Q107" i="3"/>
  <c r="Q105" i="3"/>
  <c r="Q104" i="3"/>
  <c r="Q103" i="3"/>
  <c r="Q102" i="3"/>
  <c r="Q101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8" i="3"/>
  <c r="Q7" i="3"/>
  <c r="Q6" i="3"/>
  <c r="Q5" i="3"/>
  <c r="Q271" i="3"/>
  <c r="Q267" i="3"/>
  <c r="Q230" i="3"/>
  <c r="Q221" i="3"/>
  <c r="Q215" i="3"/>
  <c r="Q209" i="3"/>
  <c r="Q201" i="3"/>
  <c r="Q160" i="3"/>
  <c r="Q155" i="3"/>
  <c r="Q135" i="3"/>
  <c r="Q132" i="3"/>
  <c r="Q114" i="3"/>
  <c r="Q106" i="3"/>
  <c r="Q100" i="3"/>
  <c r="Q78" i="3"/>
  <c r="Q64" i="3"/>
  <c r="Q38" i="3"/>
  <c r="Q9" i="3"/>
  <c r="Q4" i="3"/>
  <c r="P213" i="3"/>
  <c r="P281" i="3" s="1"/>
  <c r="O213" i="3"/>
  <c r="O281" i="3" s="1"/>
  <c r="Q213" i="3" l="1"/>
  <c r="Q281" i="3" s="1"/>
</calcChain>
</file>

<file path=xl/sharedStrings.xml><?xml version="1.0" encoding="utf-8"?>
<sst xmlns="http://schemas.openxmlformats.org/spreadsheetml/2006/main" count="325" uniqueCount="296">
  <si>
    <t>Aðrar tekjur</t>
  </si>
  <si>
    <t>Laun og launat. gjöld</t>
  </si>
  <si>
    <t>Afskriftir</t>
  </si>
  <si>
    <t>Samtals gjöld</t>
  </si>
  <si>
    <t>SKATTTEKJUR</t>
  </si>
  <si>
    <t>Útsvör</t>
  </si>
  <si>
    <t>Fasteignaskattar</t>
  </si>
  <si>
    <t>Framlög úr jöfnunarsjóði</t>
  </si>
  <si>
    <t>Lóðarleiga</t>
  </si>
  <si>
    <t>FÉLAGSÞJÓNUSTA</t>
  </si>
  <si>
    <t>Fjölskyldunefnd</t>
  </si>
  <si>
    <t>Skrifstofa félagsþjónustu</t>
  </si>
  <si>
    <t>Fjárhagsaðstoð</t>
  </si>
  <si>
    <t>Niðurgreiðsla dvalargjalda</t>
  </si>
  <si>
    <t>Húsaleigubætur</t>
  </si>
  <si>
    <t>Önnur félagsleg aðstoð</t>
  </si>
  <si>
    <t>Barnaverndarmál</t>
  </si>
  <si>
    <t>Framlög til ellilífeyrisþega og  öryrkja</t>
  </si>
  <si>
    <t>Þjónustuhópur aldraðra</t>
  </si>
  <si>
    <t>Hjúkrunarheimili</t>
  </si>
  <si>
    <t>Þjónustumiðstöð aldraðra</t>
  </si>
  <si>
    <t>Félagsstarf aldraðra</t>
  </si>
  <si>
    <t>Afsláttur af fasteignagjöldum</t>
  </si>
  <si>
    <t>Málefni fatlaðra - sameiginlegur kostnaður</t>
  </si>
  <si>
    <t>Málefni fatlaðra</t>
  </si>
  <si>
    <t>Frekari liðveisla</t>
  </si>
  <si>
    <t>Stuðningsfjölskyldur</t>
  </si>
  <si>
    <t>Hulduhlíð búsetukjarni</t>
  </si>
  <si>
    <t>Klapparhlíð búsetukjarni</t>
  </si>
  <si>
    <t>Þverholt búsetukjarni</t>
  </si>
  <si>
    <t>Skammtímavistun fyrir fatlaða</t>
  </si>
  <si>
    <t>Dagþjónusta fyrir fatlaða</t>
  </si>
  <si>
    <t>Fræðslu og forvarnarstarf</t>
  </si>
  <si>
    <t>Jafnréttisnefnd</t>
  </si>
  <si>
    <t>Orlofssjóður húsmæðra</t>
  </si>
  <si>
    <t>Framlag vegna viðbótarlána</t>
  </si>
  <si>
    <t>Ýmsir styrkir</t>
  </si>
  <si>
    <t>FRÆÐSLUMÁL</t>
  </si>
  <si>
    <t>Fræðslunefnd</t>
  </si>
  <si>
    <t>Skrifstofa fræðslusviðs</t>
  </si>
  <si>
    <t>Leikskólinn Hlaðhamrar</t>
  </si>
  <si>
    <t>Leikskólinn Reykjakot</t>
  </si>
  <si>
    <t>Leikskólinn Hlíð</t>
  </si>
  <si>
    <t>Leikskólinn Hulduberg</t>
  </si>
  <si>
    <t>Leikskóladeild Leirvogstunguskóla</t>
  </si>
  <si>
    <t>Leikskóladeild Lágafellsskóla</t>
  </si>
  <si>
    <t>Niðurgreidd leikskólagjöld</t>
  </si>
  <si>
    <t>Varmárskóli</t>
  </si>
  <si>
    <t>Krikaskóli</t>
  </si>
  <si>
    <t>Lágafellsskóli</t>
  </si>
  <si>
    <t>Nemendur í öðrum skólum</t>
  </si>
  <si>
    <t>Flutningur nemenda</t>
  </si>
  <si>
    <t>Frístundasel Lágafellsskóla</t>
  </si>
  <si>
    <t>Frístundasel Varmárskóla</t>
  </si>
  <si>
    <t>Borgarholtsskóli</t>
  </si>
  <si>
    <t>Listaskóli Mosfellsbæjar</t>
  </si>
  <si>
    <t>Umferðarskólinn ungir vegfarendur</t>
  </si>
  <si>
    <t>Skólahljómsveit</t>
  </si>
  <si>
    <t>MENNINGARMÁL</t>
  </si>
  <si>
    <t>Menningarmálanefnd</t>
  </si>
  <si>
    <t>Skrifstofa menningarsviðs</t>
  </si>
  <si>
    <t>Laxnesssetur</t>
  </si>
  <si>
    <t>Bókasafn</t>
  </si>
  <si>
    <t>Héraðskjalasafn</t>
  </si>
  <si>
    <t>Fornminjar - söguritun</t>
  </si>
  <si>
    <t>Lista og menningarsjóður</t>
  </si>
  <si>
    <t>Listasalur</t>
  </si>
  <si>
    <t>Þjóðhátíð 17. júní</t>
  </si>
  <si>
    <t>Áramót, þrettándi og öskudagur</t>
  </si>
  <si>
    <t>Í túninu heima</t>
  </si>
  <si>
    <t>Ýmis hátíðahöld</t>
  </si>
  <si>
    <t>Aðrir styrkir</t>
  </si>
  <si>
    <t>ÆSKULÝÐS- OG ÍÞRÓTTAMÁL</t>
  </si>
  <si>
    <t>Íþrótta og tómstundanefnd</t>
  </si>
  <si>
    <t>Íþrótta- og tómstundskóli Mosfellsbæjar</t>
  </si>
  <si>
    <t>Vinnuskóli</t>
  </si>
  <si>
    <t>Félagsmiðstöðin Bólið</t>
  </si>
  <si>
    <t>Íþróttamiðstöðin að Varmá</t>
  </si>
  <si>
    <t>Íþróttamiðstöðin Lágafell</t>
  </si>
  <si>
    <t>Íþróttavöllurinn Tungubökkum</t>
  </si>
  <si>
    <t>Gervigrasvöllur Varmá</t>
  </si>
  <si>
    <t>Ungmennafélagið Afturelding</t>
  </si>
  <si>
    <t>Golfklúbburinn Kjölur</t>
  </si>
  <si>
    <t>Golfklúbburinn Bakkakoti</t>
  </si>
  <si>
    <t>Skátafélagið Mosverjar</t>
  </si>
  <si>
    <t>Stjórn skíðasvæða höfuðborgarsvæðisins</t>
  </si>
  <si>
    <t>Hestamannafélagið Hörður</t>
  </si>
  <si>
    <t>Björgunarsveitin Kyndill</t>
  </si>
  <si>
    <t>BRUNAMÁL OG ALMANNAVARNIR</t>
  </si>
  <si>
    <t>Slökkvilið Höfuðborgarsvæðisins</t>
  </si>
  <si>
    <t>Almannavarnanefnd höfuðborgarsvæðisins</t>
  </si>
  <si>
    <t>HREINLÆTISMÁL</t>
  </si>
  <si>
    <t>Heilbrigðiseftirlit</t>
  </si>
  <si>
    <t>Sorphreinsun</t>
  </si>
  <si>
    <t>Sorpeyðing</t>
  </si>
  <si>
    <t>Meindýraeyðing</t>
  </si>
  <si>
    <t>Dýraeftirlit</t>
  </si>
  <si>
    <t>SKIPULAGS- OG BYGGINGARMÁL</t>
  </si>
  <si>
    <t>Skrifstofa bæjarverkfræðings</t>
  </si>
  <si>
    <t>Mæling, skráning, kortagerð</t>
  </si>
  <si>
    <t>Skipulags- og bygginganefnd</t>
  </si>
  <si>
    <t>Aðalskipulag</t>
  </si>
  <si>
    <t>Deiliskipulag</t>
  </si>
  <si>
    <t>Svæðisskipulag</t>
  </si>
  <si>
    <t>Byggingaeftirlit</t>
  </si>
  <si>
    <t>GÖTUR,VEGIR,HOLRÆSI,UMFERÐARM.</t>
  </si>
  <si>
    <t>Sameiginlegur kostnaður</t>
  </si>
  <si>
    <t>Götulýsing</t>
  </si>
  <si>
    <t>Gerð, viðhald og rekstur reiðvega</t>
  </si>
  <si>
    <t>Snjómokstur og hálkueyðing</t>
  </si>
  <si>
    <t>Framlag vegna samgangna</t>
  </si>
  <si>
    <t>Biðskýli</t>
  </si>
  <si>
    <t>ALMENNINGSGARÐAR OG ÚTIVIST</t>
  </si>
  <si>
    <t>Umhverfisnefnd</t>
  </si>
  <si>
    <t>Umhverfisdeild og Staðardagskrá 21</t>
  </si>
  <si>
    <t>Garðyrkjudeild</t>
  </si>
  <si>
    <t>Opin svæði</t>
  </si>
  <si>
    <t>Leikvellir</t>
  </si>
  <si>
    <t>Garðlönd</t>
  </si>
  <si>
    <t>Jólaskreytingar</t>
  </si>
  <si>
    <t>Minka- og refaeyðing</t>
  </si>
  <si>
    <t>Styrkir</t>
  </si>
  <si>
    <t>ATVINNUMÁL</t>
  </si>
  <si>
    <t>Þróunar- og ferðamálanefnd</t>
  </si>
  <si>
    <t>Landbúnaður</t>
  </si>
  <si>
    <t>SAMEIGNINLEGUR KOSTNAÐUR</t>
  </si>
  <si>
    <t>Bæjarstjórn</t>
  </si>
  <si>
    <t>Bæjarráð</t>
  </si>
  <si>
    <t>Endurskoðun</t>
  </si>
  <si>
    <t>Kosningar</t>
  </si>
  <si>
    <t>Skrifstofa bæjarfélagsins</t>
  </si>
  <si>
    <t>Fjármáladeild</t>
  </si>
  <si>
    <t>Þjónustu- og upplýsingamál</t>
  </si>
  <si>
    <t>Minningagjafir</t>
  </si>
  <si>
    <t>Ýmis risna</t>
  </si>
  <si>
    <t>Kynningarefni fyrir Mosfellsbæ</t>
  </si>
  <si>
    <t>Launanefnd - kjarasamningar</t>
  </si>
  <si>
    <t>Hækkun lífeyrisskuldbindingar</t>
  </si>
  <si>
    <t>Starfsmannakostnaður</t>
  </si>
  <si>
    <t>Vinarbæjartengsl</t>
  </si>
  <si>
    <t>Samstarf sveitafélaga</t>
  </si>
  <si>
    <t>Óviss útgjöld</t>
  </si>
  <si>
    <t>FJÁRMUNATEKJUR, FJÁRMAGNSGJÖLD</t>
  </si>
  <si>
    <t>Vaxta- og verðbótatekjur af veltufjármunum</t>
  </si>
  <si>
    <t>Tekjur af eignahlutum</t>
  </si>
  <si>
    <t>Vaxta og verðbótatekjur af langtímakröfum</t>
  </si>
  <si>
    <t>Vaxta og verðbótagjöld af skammtímaskuldum</t>
  </si>
  <si>
    <t>EIGNASJÓÐUR REKSTUR</t>
  </si>
  <si>
    <t>Skrifstofa eignasjóðs</t>
  </si>
  <si>
    <t>Jarðvegsskipti</t>
  </si>
  <si>
    <t>Gatnakerfi</t>
  </si>
  <si>
    <t>Skólasel</t>
  </si>
  <si>
    <t>Leirvogstunguskóli</t>
  </si>
  <si>
    <t>Færanlegar stofur</t>
  </si>
  <si>
    <t>Krikaskóli, leik- og grunnskóli</t>
  </si>
  <si>
    <t>Íþróttahús</t>
  </si>
  <si>
    <t>Gervigrasvellir</t>
  </si>
  <si>
    <t>Íþróttahús / sundlaug  á vestursvæði</t>
  </si>
  <si>
    <t>Leikvöllurinn Njarðaholti</t>
  </si>
  <si>
    <t>Leikskólinn Hlið</t>
  </si>
  <si>
    <t>Áhaldahús</t>
  </si>
  <si>
    <t>Brúarland</t>
  </si>
  <si>
    <t>Ýmsar fasteignir, lóðir og lendur</t>
  </si>
  <si>
    <t>Handíðahús</t>
  </si>
  <si>
    <t>Tjaldsvæðið við Varmá</t>
  </si>
  <si>
    <t>Kjarni</t>
  </si>
  <si>
    <t>Læknisbústaður</t>
  </si>
  <si>
    <t>Listaskóli</t>
  </si>
  <si>
    <t>Bláfjöll skiðaaðstaða</t>
  </si>
  <si>
    <t>Íþróttahúsið Tungubökkum</t>
  </si>
  <si>
    <t>Ævintýragarður</t>
  </si>
  <si>
    <t>Reitir ehf v/Bókasafns og Héraðsskjalasafns</t>
  </si>
  <si>
    <t>Bakki hf v/ 2.  hæðar</t>
  </si>
  <si>
    <t>Stikaðar gönguleiðir</t>
  </si>
  <si>
    <t>Innréttingar í Hlaðhömrum</t>
  </si>
  <si>
    <t>Fjármagnsliðir</t>
  </si>
  <si>
    <t>ÞJÓNUSTUSTÖÐ  REKSTUR</t>
  </si>
  <si>
    <t>Tæknideild</t>
  </si>
  <si>
    <t>Daglaunamenn</t>
  </si>
  <si>
    <t>Trésmiðja</t>
  </si>
  <si>
    <t>Vélar</t>
  </si>
  <si>
    <t>Hitaveita</t>
  </si>
  <si>
    <t>Bifreiðar</t>
  </si>
  <si>
    <t>FASTEIGNAFÉLAGIÐ LÆKJARHLÍÐ</t>
  </si>
  <si>
    <t>Rekstur</t>
  </si>
  <si>
    <t>Fjármagnsgjöld</t>
  </si>
  <si>
    <t>VATNSVEITA MOSFELLSBÆJAR</t>
  </si>
  <si>
    <t>Sameiginlegar tekjur</t>
  </si>
  <si>
    <t>Almennur rekstur Vatnsveitu</t>
  </si>
  <si>
    <t>Keypt kalt vatn</t>
  </si>
  <si>
    <t>Viðhald veitukerfis</t>
  </si>
  <si>
    <t>HITAVEITA MOSFELLSBÆJAR</t>
  </si>
  <si>
    <t>Almennur rekstur hitaveitu</t>
  </si>
  <si>
    <t>Keypt heitt vatn</t>
  </si>
  <si>
    <t>Viðhald hitaveitukerfis</t>
  </si>
  <si>
    <t>Fjármunatekjur</t>
  </si>
  <si>
    <t>FÉLAGSLEGAR ÍBÚÐIR</t>
  </si>
  <si>
    <t>HÚSNÆÐISFULLTRÚI</t>
  </si>
  <si>
    <t>HJALLAHLÍÐ 25  204</t>
  </si>
  <si>
    <t>KRÓKABYGGÐ 24</t>
  </si>
  <si>
    <t>KRÓKABYGGÐ 16</t>
  </si>
  <si>
    <t>MIÐHOLT 7 - 101</t>
  </si>
  <si>
    <t>MIÐHOLT 7 - 103</t>
  </si>
  <si>
    <t>MIÐHOLT 7 - 201</t>
  </si>
  <si>
    <t>MIÐHOLT 7 - 202</t>
  </si>
  <si>
    <t>MIÐHOLT 7 - 203</t>
  </si>
  <si>
    <t>MIÐHOLT 7 - 302</t>
  </si>
  <si>
    <t>HJALLAHLÍÐ 25 - 206</t>
  </si>
  <si>
    <t>MIÐHOLT 1 - 0303</t>
  </si>
  <si>
    <t>MIÐHOLT 9 - 0201</t>
  </si>
  <si>
    <t>MIÐHOLT 9 - 0103</t>
  </si>
  <si>
    <t>MIÐHOLT 11 - 0301</t>
  </si>
  <si>
    <t>MIÐHOLT 9 - 0203</t>
  </si>
  <si>
    <t>MIÐHOLT 11, 0101</t>
  </si>
  <si>
    <t>MIÐHOLT 3, 103. FÉLAGSLEG KAUPLEIGUÍBÚÐ</t>
  </si>
  <si>
    <t>MIÐHOLT 3, 301.Leiguíbúð</t>
  </si>
  <si>
    <t>MIÐHOLT 3, 102. LEIGUÍBÚÐ</t>
  </si>
  <si>
    <t>BUGÐUTANGI 6, FÉLAGSLEG LEIGUÍBÚÐ</t>
  </si>
  <si>
    <t>SKELJATANGI 40, ÍBÚÐ 101</t>
  </si>
  <si>
    <t>ÞVERHOLT 9A, ÍBÚÐ 101</t>
  </si>
  <si>
    <t>HJALLAHLÍÐ 6, ÍBÚÐ 101</t>
  </si>
  <si>
    <t>HULDUHLÍÐ 1, ÍBÚÐ 0101</t>
  </si>
  <si>
    <t>HULDUHLÍÐ 32, ÍBÚÐ 0101</t>
  </si>
  <si>
    <t>HULDUHLÍÐ 34, ÍBÚÐ 0101</t>
  </si>
  <si>
    <t>HULDUHLÍÐ 34, ÍBÚÐ 0201</t>
  </si>
  <si>
    <t>HULDUHLÍÐ 28, ÍBÚÐ 0101</t>
  </si>
  <si>
    <t>HULDUHLÍÐ 11, ÍBÚÐ 0102</t>
  </si>
  <si>
    <t>HULDUHLÍÐ 11, ÍBÚÐ 0103</t>
  </si>
  <si>
    <t>HULDUHLÍÐ 11, ÍBÚÐ 0105</t>
  </si>
  <si>
    <t>HULDUHLÍÐ 11, ÍBÚÐ 0201</t>
  </si>
  <si>
    <t>FJÁRMAGNSTEKJUR</t>
  </si>
  <si>
    <t>FJÁRMAGNSKOSTNAÐUR</t>
  </si>
  <si>
    <t>HJÚKRUNARHEIMILIÐ HAMRAR</t>
  </si>
  <si>
    <t>FRÁVEITA REKSTUR</t>
  </si>
  <si>
    <t>Holræsa- og rotþróargjald</t>
  </si>
  <si>
    <t>Holræsi og niðurföll</t>
  </si>
  <si>
    <t>Hreinsun holræsa</t>
  </si>
  <si>
    <t>Hreinsun rotþróa</t>
  </si>
  <si>
    <t>Barnaverndarnefnd Kjósahrepps</t>
  </si>
  <si>
    <t>Tjaldstæði</t>
  </si>
  <si>
    <t>Gangbrautir og umferðamerkingar</t>
  </si>
  <si>
    <t>Vöru- og efniskaup</t>
  </si>
  <si>
    <t>AKRARHOLT 14, Leiguíbúð</t>
  </si>
  <si>
    <t>Frístundasel Krikaskóla</t>
  </si>
  <si>
    <t>Framhaldsskóli Mosfellsbæjar</t>
  </si>
  <si>
    <t>Aðrar nefndir</t>
  </si>
  <si>
    <t>Áfallið orlof</t>
  </si>
  <si>
    <t>Gatnagerðagjöld</t>
  </si>
  <si>
    <t>Hlégarður</t>
  </si>
  <si>
    <t>Menningarhús</t>
  </si>
  <si>
    <t>AFSKRIFTIR</t>
  </si>
  <si>
    <t>Gæsluvöllurinn  Njarðarholti</t>
  </si>
  <si>
    <t>Höfðaberg</t>
  </si>
  <si>
    <t xml:space="preserve"> Höfðaberg</t>
  </si>
  <si>
    <t>Lína</t>
  </si>
  <si>
    <t>Málafl.</t>
  </si>
  <si>
    <t>Deild</t>
  </si>
  <si>
    <t>Heit málaflokks</t>
  </si>
  <si>
    <t>Útsvör og fasteigna-skattar</t>
  </si>
  <si>
    <t>Framlög jöfnunarsj.</t>
  </si>
  <si>
    <t>Samtals     tekjur</t>
  </si>
  <si>
    <t>Breyting lífeyris-skuldb</t>
  </si>
  <si>
    <t>Annar rekstrark.</t>
  </si>
  <si>
    <t>Fjármagns-liðir</t>
  </si>
  <si>
    <t>Rekstrar- niðurstaða</t>
  </si>
  <si>
    <t>Fjárhags-áætlun</t>
  </si>
  <si>
    <t>Frávik</t>
  </si>
  <si>
    <t>Rekstrarniðurstaða  A-hluta</t>
  </si>
  <si>
    <t>Millifærslur</t>
  </si>
  <si>
    <t>Rekstrarniðurstaða A og B-hluta</t>
  </si>
  <si>
    <t>Mosfellsbær rekstur janúar til október 2014</t>
  </si>
  <si>
    <t>Fjárfesting janúar til október 2014</t>
  </si>
  <si>
    <t>A hluti (í þús.kr.)</t>
  </si>
  <si>
    <t>Fjárfest í janúar til október</t>
  </si>
  <si>
    <t>Fjárfestinga-áætlun með viðaukum</t>
  </si>
  <si>
    <t>Óráðstafað af áætlun ársins</t>
  </si>
  <si>
    <t xml:space="preserve">Varmárskóli </t>
  </si>
  <si>
    <t>Framhaldsskóli</t>
  </si>
  <si>
    <t>Brúarlandi hljóðgirðing</t>
  </si>
  <si>
    <t xml:space="preserve">Leik- og grunnskóli - ný aðstaða </t>
  </si>
  <si>
    <t>Menningarhúsið Hlégarður</t>
  </si>
  <si>
    <t>Mótomos</t>
  </si>
  <si>
    <t>Íþróttavöllurinn að Varmá</t>
  </si>
  <si>
    <t>Sundlaug að Varmá</t>
  </si>
  <si>
    <t>Golfvellir</t>
  </si>
  <si>
    <t>Skíðasvæði</t>
  </si>
  <si>
    <t>Bifreiðar og tæki (nettó)</t>
  </si>
  <si>
    <t>Samtals fjárfestingar  A-hluta</t>
  </si>
  <si>
    <t>Fjárfesti í fráveitu (nettó)</t>
  </si>
  <si>
    <t>Fjárfest í hitaveitu (nettó)</t>
  </si>
  <si>
    <t>Fjárfesti í vatnsveitu (nettó)</t>
  </si>
  <si>
    <t>Fjárfest í hjúkrunarheimilinu Hamrar</t>
  </si>
  <si>
    <t>Samtals fjárfestingar í A og B hluta</t>
  </si>
  <si>
    <t>Gatnagerðargjöld</t>
  </si>
  <si>
    <t>Gatnagerð</t>
  </si>
  <si>
    <t>Gatnagerð Eignasjóðs (nettó)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</si>
</sst>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mkr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Book Antiqua"/>
      <family val="1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0" fillId="0" borderId="0" xfId="0" applyFill="1"/>
    <xf numFmtId="3" fontId="0" fillId="0" borderId="0" xfId="0" applyNumberFormat="1" applyFill="1"/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/>
    <xf numFmtId="3" fontId="1" fillId="0" borderId="0" xfId="0" applyNumberFormat="1" applyFont="1" applyFill="1"/>
    <xf numFmtId="0" fontId="3" fillId="0" borderId="0" xfId="0" applyFont="1"/>
    <xf numFmtId="3" fontId="1" fillId="0" borderId="3" xfId="0" applyNumberFormat="1" applyFont="1" applyBorder="1"/>
    <xf numFmtId="0" fontId="2" fillId="0" borderId="0" xfId="0" applyFont="1" applyAlignment="1">
      <alignment horizontal="right"/>
    </xf>
    <xf numFmtId="3" fontId="0" fillId="0" borderId="0" xfId="0" applyNumberFormat="1" applyFont="1"/>
    <xf numFmtId="0" fontId="4" fillId="0" borderId="0" xfId="1"/>
    <xf numFmtId="0" fontId="6" fillId="3" borderId="1" xfId="1" applyFont="1" applyFill="1" applyBorder="1"/>
    <xf numFmtId="164" fontId="4" fillId="0" borderId="0" xfId="1" applyNumberFormat="1" applyFill="1" applyBorder="1"/>
    <xf numFmtId="0" fontId="6" fillId="0" borderId="0" xfId="1" applyFont="1" applyFill="1" applyBorder="1" applyAlignment="1">
      <alignment horizontal="center"/>
    </xf>
    <xf numFmtId="164" fontId="6" fillId="0" borderId="0" xfId="1" applyNumberFormat="1" applyFont="1" applyFill="1" applyBorder="1"/>
    <xf numFmtId="0" fontId="7" fillId="0" borderId="0" xfId="1" applyFont="1"/>
    <xf numFmtId="1" fontId="7" fillId="4" borderId="1" xfId="1" applyNumberFormat="1" applyFont="1" applyFill="1" applyBorder="1" applyAlignment="1">
      <alignment horizontal="center" wrapText="1"/>
    </xf>
    <xf numFmtId="0" fontId="5" fillId="0" borderId="0" xfId="1" applyFont="1" applyFill="1" applyBorder="1"/>
    <xf numFmtId="0" fontId="6" fillId="3" borderId="6" xfId="1" applyFont="1" applyFill="1" applyBorder="1"/>
    <xf numFmtId="0" fontId="6" fillId="0" borderId="6" xfId="1" applyFont="1" applyFill="1" applyBorder="1"/>
    <xf numFmtId="0" fontId="5" fillId="0" borderId="4" xfId="1" applyFont="1" applyFill="1" applyBorder="1"/>
    <xf numFmtId="0" fontId="4" fillId="0" borderId="4" xfId="1" applyFill="1" applyBorder="1"/>
    <xf numFmtId="0" fontId="6" fillId="0" borderId="4" xfId="1" applyFont="1" applyFill="1" applyBorder="1"/>
    <xf numFmtId="3" fontId="5" fillId="0" borderId="4" xfId="1" applyNumberFormat="1" applyFont="1" applyFill="1" applyBorder="1"/>
    <xf numFmtId="3" fontId="4" fillId="0" borderId="4" xfId="1" applyNumberFormat="1" applyFill="1" applyBorder="1"/>
    <xf numFmtId="3" fontId="6" fillId="0" borderId="7" xfId="1" applyNumberFormat="1" applyFont="1" applyFill="1" applyBorder="1"/>
    <xf numFmtId="3" fontId="4" fillId="0" borderId="0" xfId="1" applyNumberFormat="1"/>
    <xf numFmtId="3" fontId="5" fillId="0" borderId="8" xfId="1" applyNumberFormat="1" applyFont="1" applyFill="1" applyBorder="1"/>
    <xf numFmtId="3" fontId="6" fillId="3" borderId="7" xfId="1" applyNumberFormat="1" applyFont="1" applyFill="1" applyBorder="1"/>
    <xf numFmtId="3" fontId="6" fillId="3" borderId="5" xfId="1" applyNumberFormat="1" applyFont="1" applyFill="1" applyBorder="1"/>
    <xf numFmtId="0" fontId="8" fillId="0" borderId="0" xfId="1" applyFont="1" applyBorder="1"/>
    <xf numFmtId="0" fontId="4" fillId="0" borderId="0" xfId="1" applyBorder="1"/>
    <xf numFmtId="3" fontId="5" fillId="0" borderId="4" xfId="1" applyNumberFormat="1" applyFont="1" applyBorder="1"/>
    <xf numFmtId="0" fontId="5" fillId="0" borderId="4" xfId="1" applyFont="1" applyBorder="1"/>
    <xf numFmtId="0" fontId="9" fillId="0" borderId="0" xfId="1" applyFont="1" applyBorder="1"/>
    <xf numFmtId="0" fontId="5" fillId="0" borderId="9" xfId="1" applyFont="1" applyBorder="1"/>
    <xf numFmtId="164" fontId="5" fillId="0" borderId="0" xfId="1" applyNumberFormat="1" applyFont="1" applyFill="1" applyBorder="1"/>
    <xf numFmtId="3" fontId="4" fillId="0" borderId="4" xfId="1" applyNumberFormat="1" applyBorder="1"/>
    <xf numFmtId="164" fontId="6" fillId="0" borderId="10" xfId="1" applyNumberFormat="1" applyFont="1" applyFill="1" applyBorder="1"/>
    <xf numFmtId="3" fontId="4" fillId="0" borderId="0" xfId="1" applyNumberFormat="1" applyFill="1" applyBorder="1"/>
    <xf numFmtId="0" fontId="5" fillId="0" borderId="8" xfId="1" applyFont="1" applyFill="1" applyBorder="1"/>
    <xf numFmtId="3" fontId="5" fillId="0" borderId="0" xfId="1" applyNumberFormat="1" applyFont="1" applyFill="1" applyBorder="1"/>
    <xf numFmtId="3" fontId="4" fillId="0" borderId="0" xfId="1" applyNumberFormat="1" applyBorder="1"/>
    <xf numFmtId="3" fontId="4" fillId="0" borderId="11" xfId="1" applyNumberFormat="1" applyBorder="1"/>
    <xf numFmtId="3" fontId="5" fillId="0" borderId="11" xfId="1" applyNumberFormat="1" applyFont="1" applyBorder="1"/>
    <xf numFmtId="0" fontId="5" fillId="0" borderId="13" xfId="1" applyFont="1" applyFill="1" applyBorder="1"/>
    <xf numFmtId="3" fontId="4" fillId="0" borderId="14" xfId="1" applyNumberFormat="1" applyFill="1" applyBorder="1"/>
    <xf numFmtId="0" fontId="5" fillId="0" borderId="12" xfId="1" applyFont="1" applyFill="1" applyBorder="1"/>
    <xf numFmtId="3" fontId="4" fillId="0" borderId="8" xfId="1" applyNumberForma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476250</xdr:colOff>
      <xdr:row>25</xdr:row>
      <xdr:rowOff>171664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5353050" cy="49341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82"/>
  <sheetViews>
    <sheetView tabSelected="1" topLeftCell="A160" zoomScale="80" zoomScaleNormal="80" workbookViewId="0">
      <selection activeCell="A281" sqref="A281"/>
    </sheetView>
  </sheetViews>
  <sheetFormatPr defaultRowHeight="15" outlineLevelRow="1" x14ac:dyDescent="0.25"/>
  <cols>
    <col min="1" max="1" width="5.5703125" customWidth="1"/>
    <col min="2" max="2" width="4.7109375" customWidth="1"/>
    <col min="3" max="3" width="3.42578125" customWidth="1"/>
    <col min="4" max="4" width="26.5703125" customWidth="1"/>
    <col min="5" max="5" width="14.28515625" bestFit="1" customWidth="1"/>
    <col min="6" max="6" width="14.5703125" customWidth="1"/>
    <col min="7" max="7" width="12.7109375" bestFit="1" customWidth="1"/>
    <col min="8" max="8" width="15.28515625" bestFit="1" customWidth="1"/>
    <col min="9" max="9" width="14.28515625" customWidth="1"/>
    <col min="10" max="10" width="12" customWidth="1"/>
    <col min="11" max="11" width="16" style="4" customWidth="1"/>
    <col min="12" max="12" width="12" bestFit="1" customWidth="1"/>
    <col min="13" max="13" width="14.5703125" bestFit="1" customWidth="1"/>
    <col min="14" max="14" width="13.140625" customWidth="1"/>
    <col min="15" max="15" width="14.42578125" bestFit="1" customWidth="1"/>
    <col min="16" max="16" width="14.7109375" bestFit="1" customWidth="1"/>
    <col min="17" max="17" width="11.7109375" customWidth="1"/>
  </cols>
  <sheetData>
    <row r="1" spans="1:17" ht="23.25" x14ac:dyDescent="0.35">
      <c r="A1" s="16" t="s">
        <v>270</v>
      </c>
    </row>
    <row r="3" spans="1:17" ht="47.25" x14ac:dyDescent="0.25">
      <c r="A3" s="6" t="s">
        <v>254</v>
      </c>
      <c r="B3" s="6" t="s">
        <v>255</v>
      </c>
      <c r="C3" s="6" t="s">
        <v>256</v>
      </c>
      <c r="D3" s="7" t="s">
        <v>257</v>
      </c>
      <c r="E3" s="8" t="s">
        <v>258</v>
      </c>
      <c r="F3" s="8" t="s">
        <v>259</v>
      </c>
      <c r="G3" s="8" t="s">
        <v>0</v>
      </c>
      <c r="H3" s="8" t="s">
        <v>260</v>
      </c>
      <c r="I3" s="9" t="s">
        <v>1</v>
      </c>
      <c r="J3" s="8" t="s">
        <v>261</v>
      </c>
      <c r="K3" s="13" t="s">
        <v>262</v>
      </c>
      <c r="L3" s="8" t="s">
        <v>2</v>
      </c>
      <c r="M3" s="10" t="s">
        <v>3</v>
      </c>
      <c r="N3" s="10" t="s">
        <v>263</v>
      </c>
      <c r="O3" s="11" t="s">
        <v>264</v>
      </c>
      <c r="P3" s="11" t="s">
        <v>265</v>
      </c>
      <c r="Q3" s="12" t="s">
        <v>266</v>
      </c>
    </row>
    <row r="4" spans="1:17" s="2" customFormat="1" x14ac:dyDescent="0.25">
      <c r="A4" s="2">
        <v>1</v>
      </c>
      <c r="B4" s="2">
        <v>0</v>
      </c>
      <c r="D4" s="2" t="s">
        <v>4</v>
      </c>
      <c r="E4" s="3">
        <v>-3717205268</v>
      </c>
      <c r="F4" s="3">
        <v>-978678391</v>
      </c>
      <c r="G4" s="3">
        <v>-77373970</v>
      </c>
      <c r="H4" s="3">
        <v>-4773257629</v>
      </c>
      <c r="I4" s="2">
        <v>0</v>
      </c>
      <c r="J4" s="2">
        <v>0</v>
      </c>
      <c r="K4" s="14">
        <v>0</v>
      </c>
      <c r="L4" s="2">
        <v>0</v>
      </c>
      <c r="M4" s="2">
        <v>0</v>
      </c>
      <c r="N4" s="2">
        <v>0</v>
      </c>
      <c r="O4" s="3">
        <v>-4773257629</v>
      </c>
      <c r="P4" s="3">
        <v>-4761435156</v>
      </c>
      <c r="Q4" s="3">
        <f>O4-P4</f>
        <v>-11822473</v>
      </c>
    </row>
    <row r="5" spans="1:17" hidden="1" outlineLevel="1" x14ac:dyDescent="0.25">
      <c r="A5">
        <v>11</v>
      </c>
      <c r="B5">
        <v>0</v>
      </c>
      <c r="C5">
        <v>1</v>
      </c>
      <c r="D5" t="s">
        <v>5</v>
      </c>
      <c r="E5" s="1">
        <v>-3209518426</v>
      </c>
      <c r="F5">
        <v>0</v>
      </c>
      <c r="G5">
        <v>0</v>
      </c>
      <c r="H5" s="1">
        <v>-3209518426</v>
      </c>
      <c r="I5">
        <v>0</v>
      </c>
      <c r="J5">
        <v>0</v>
      </c>
      <c r="K5" s="4">
        <v>0</v>
      </c>
      <c r="L5">
        <v>0</v>
      </c>
      <c r="M5">
        <v>0</v>
      </c>
      <c r="N5">
        <v>0</v>
      </c>
      <c r="O5" s="1">
        <v>-3209518426</v>
      </c>
      <c r="P5" s="1">
        <v>-3186833000</v>
      </c>
      <c r="Q5" s="19">
        <f t="shared" ref="Q5:Q68" si="0">O5-P5</f>
        <v>-22685426</v>
      </c>
    </row>
    <row r="6" spans="1:17" hidden="1" outlineLevel="1" x14ac:dyDescent="0.25">
      <c r="A6">
        <v>12</v>
      </c>
      <c r="B6">
        <v>0</v>
      </c>
      <c r="C6">
        <v>6</v>
      </c>
      <c r="D6" t="s">
        <v>6</v>
      </c>
      <c r="E6" s="1">
        <v>-507686842</v>
      </c>
      <c r="F6">
        <v>0</v>
      </c>
      <c r="G6">
        <v>0</v>
      </c>
      <c r="H6" s="1">
        <v>-507686842</v>
      </c>
      <c r="I6">
        <v>0</v>
      </c>
      <c r="J6">
        <v>0</v>
      </c>
      <c r="K6" s="4">
        <v>0</v>
      </c>
      <c r="L6">
        <v>0</v>
      </c>
      <c r="M6">
        <v>0</v>
      </c>
      <c r="N6">
        <v>0</v>
      </c>
      <c r="O6" s="1">
        <v>-507686842</v>
      </c>
      <c r="P6" s="1">
        <v>-524485660</v>
      </c>
      <c r="Q6" s="19">
        <f t="shared" si="0"/>
        <v>16798818</v>
      </c>
    </row>
    <row r="7" spans="1:17" hidden="1" outlineLevel="1" x14ac:dyDescent="0.25">
      <c r="A7">
        <v>13</v>
      </c>
      <c r="B7">
        <v>0</v>
      </c>
      <c r="C7">
        <v>11</v>
      </c>
      <c r="D7" t="s">
        <v>7</v>
      </c>
      <c r="E7">
        <v>0</v>
      </c>
      <c r="F7" s="1">
        <v>-978678391</v>
      </c>
      <c r="G7">
        <v>0</v>
      </c>
      <c r="H7" s="1">
        <v>-978678391</v>
      </c>
      <c r="I7">
        <v>0</v>
      </c>
      <c r="J7">
        <v>0</v>
      </c>
      <c r="K7" s="4">
        <v>0</v>
      </c>
      <c r="L7">
        <v>0</v>
      </c>
      <c r="M7">
        <v>0</v>
      </c>
      <c r="N7">
        <v>0</v>
      </c>
      <c r="O7" s="1">
        <v>-978678391</v>
      </c>
      <c r="P7" s="1">
        <v>-971949996</v>
      </c>
      <c r="Q7" s="19">
        <f t="shared" si="0"/>
        <v>-6728395</v>
      </c>
    </row>
    <row r="8" spans="1:17" hidden="1" outlineLevel="1" x14ac:dyDescent="0.25">
      <c r="A8">
        <v>14</v>
      </c>
      <c r="B8">
        <v>0</v>
      </c>
      <c r="C8">
        <v>35</v>
      </c>
      <c r="D8" t="s">
        <v>8</v>
      </c>
      <c r="E8">
        <v>0</v>
      </c>
      <c r="F8">
        <v>0</v>
      </c>
      <c r="G8" s="1">
        <v>-77373970</v>
      </c>
      <c r="H8" s="1">
        <v>-77373970</v>
      </c>
      <c r="I8">
        <v>0</v>
      </c>
      <c r="J8">
        <v>0</v>
      </c>
      <c r="K8" s="4">
        <v>0</v>
      </c>
      <c r="L8">
        <v>0</v>
      </c>
      <c r="M8">
        <v>0</v>
      </c>
      <c r="N8">
        <v>0</v>
      </c>
      <c r="O8" s="1">
        <v>-77373970</v>
      </c>
      <c r="P8" s="1">
        <v>-78166500</v>
      </c>
      <c r="Q8" s="19">
        <f t="shared" si="0"/>
        <v>792530</v>
      </c>
    </row>
    <row r="9" spans="1:17" s="2" customFormat="1" collapsed="1" x14ac:dyDescent="0.25">
      <c r="A9" s="2">
        <v>2</v>
      </c>
      <c r="B9" s="2">
        <v>2</v>
      </c>
      <c r="D9" s="2" t="s">
        <v>9</v>
      </c>
      <c r="E9" s="2">
        <v>0</v>
      </c>
      <c r="F9" s="2">
        <v>0</v>
      </c>
      <c r="G9" s="3">
        <v>-303883815</v>
      </c>
      <c r="H9" s="3">
        <v>-303883815</v>
      </c>
      <c r="I9" s="3">
        <v>215766874</v>
      </c>
      <c r="J9" s="2">
        <v>0</v>
      </c>
      <c r="K9" s="15">
        <v>1136830030</v>
      </c>
      <c r="L9" s="2">
        <v>0</v>
      </c>
      <c r="M9" s="3">
        <v>1352596904</v>
      </c>
      <c r="N9" s="2">
        <v>0</v>
      </c>
      <c r="O9" s="3">
        <v>1048713089</v>
      </c>
      <c r="P9" s="3">
        <v>1023557292</v>
      </c>
      <c r="Q9" s="3">
        <f>O9-P9</f>
        <v>25155797</v>
      </c>
    </row>
    <row r="10" spans="1:17" hidden="1" outlineLevel="1" x14ac:dyDescent="0.25">
      <c r="A10">
        <v>21</v>
      </c>
      <c r="B10">
        <v>2</v>
      </c>
      <c r="C10">
        <v>1</v>
      </c>
      <c r="D10" t="s">
        <v>10</v>
      </c>
      <c r="E10">
        <v>0</v>
      </c>
      <c r="F10">
        <v>0</v>
      </c>
      <c r="G10">
        <v>0</v>
      </c>
      <c r="H10">
        <v>0</v>
      </c>
      <c r="I10" s="1">
        <v>1912296</v>
      </c>
      <c r="J10">
        <v>0</v>
      </c>
      <c r="K10" s="4">
        <v>0</v>
      </c>
      <c r="L10">
        <v>0</v>
      </c>
      <c r="M10" s="1">
        <v>1912296</v>
      </c>
      <c r="N10">
        <v>0</v>
      </c>
      <c r="O10" s="1">
        <v>1912296</v>
      </c>
      <c r="P10" s="1">
        <v>2302838</v>
      </c>
      <c r="Q10" s="19">
        <f t="shared" si="0"/>
        <v>-390542</v>
      </c>
    </row>
    <row r="11" spans="1:17" hidden="1" outlineLevel="1" x14ac:dyDescent="0.25">
      <c r="A11">
        <v>22</v>
      </c>
      <c r="B11">
        <v>2</v>
      </c>
      <c r="C11">
        <v>2</v>
      </c>
      <c r="D11" t="s">
        <v>11</v>
      </c>
      <c r="E11">
        <v>0</v>
      </c>
      <c r="F11">
        <v>0</v>
      </c>
      <c r="G11" s="1">
        <v>-7542050</v>
      </c>
      <c r="H11" s="1">
        <v>-7542050</v>
      </c>
      <c r="I11" s="1">
        <v>45281545</v>
      </c>
      <c r="J11">
        <v>0</v>
      </c>
      <c r="K11" s="5">
        <v>11881038</v>
      </c>
      <c r="L11">
        <v>0</v>
      </c>
      <c r="M11" s="1">
        <v>57162583</v>
      </c>
      <c r="N11">
        <v>0</v>
      </c>
      <c r="O11" s="1">
        <v>49620533</v>
      </c>
      <c r="P11" s="1">
        <v>47900059</v>
      </c>
      <c r="Q11" s="19">
        <f t="shared" si="0"/>
        <v>1720474</v>
      </c>
    </row>
    <row r="12" spans="1:17" hidden="1" outlineLevel="1" x14ac:dyDescent="0.25">
      <c r="A12">
        <v>23</v>
      </c>
      <c r="B12">
        <v>2</v>
      </c>
      <c r="C12">
        <v>11</v>
      </c>
      <c r="D12" t="s">
        <v>12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 s="5">
        <v>68690703</v>
      </c>
      <c r="L12">
        <v>0</v>
      </c>
      <c r="M12" s="1">
        <v>68690703</v>
      </c>
      <c r="N12">
        <v>0</v>
      </c>
      <c r="O12" s="1">
        <v>68690703</v>
      </c>
      <c r="P12" s="1">
        <v>72100000</v>
      </c>
      <c r="Q12" s="19">
        <f t="shared" si="0"/>
        <v>-3409297</v>
      </c>
    </row>
    <row r="13" spans="1:17" hidden="1" outlineLevel="1" x14ac:dyDescent="0.25">
      <c r="A13">
        <v>24</v>
      </c>
      <c r="B13">
        <v>2</v>
      </c>
      <c r="C13">
        <v>13</v>
      </c>
      <c r="D13" t="s">
        <v>238</v>
      </c>
      <c r="E13">
        <v>0</v>
      </c>
      <c r="F13">
        <v>0</v>
      </c>
      <c r="G13">
        <v>0</v>
      </c>
      <c r="H13">
        <v>0</v>
      </c>
      <c r="I13" s="1">
        <v>47169</v>
      </c>
      <c r="J13">
        <v>0</v>
      </c>
      <c r="K13" s="5">
        <v>63835</v>
      </c>
      <c r="L13">
        <v>0</v>
      </c>
      <c r="M13" s="1">
        <v>111004</v>
      </c>
      <c r="N13">
        <v>0</v>
      </c>
      <c r="O13" s="1">
        <v>111004</v>
      </c>
      <c r="P13">
        <v>0</v>
      </c>
      <c r="Q13" s="19">
        <f t="shared" si="0"/>
        <v>111004</v>
      </c>
    </row>
    <row r="14" spans="1:17" hidden="1" outlineLevel="1" x14ac:dyDescent="0.25">
      <c r="A14">
        <v>25</v>
      </c>
      <c r="B14">
        <v>2</v>
      </c>
      <c r="C14">
        <v>16</v>
      </c>
      <c r="D14" t="s">
        <v>13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 s="5">
        <v>10754456</v>
      </c>
      <c r="L14">
        <v>0</v>
      </c>
      <c r="M14" s="1">
        <v>10754456</v>
      </c>
      <c r="N14">
        <v>0</v>
      </c>
      <c r="O14" s="1">
        <v>10754456</v>
      </c>
      <c r="P14" s="1">
        <v>10838090</v>
      </c>
      <c r="Q14" s="19">
        <f t="shared" si="0"/>
        <v>-83634</v>
      </c>
    </row>
    <row r="15" spans="1:17" hidden="1" outlineLevel="1" x14ac:dyDescent="0.25">
      <c r="A15">
        <v>26</v>
      </c>
      <c r="B15">
        <v>2</v>
      </c>
      <c r="C15">
        <v>18</v>
      </c>
      <c r="D15" t="s">
        <v>14</v>
      </c>
      <c r="E15">
        <v>0</v>
      </c>
      <c r="F15">
        <v>0</v>
      </c>
      <c r="G15" s="1">
        <v>-39914327</v>
      </c>
      <c r="H15" s="1">
        <v>-39914327</v>
      </c>
      <c r="I15">
        <v>0</v>
      </c>
      <c r="J15">
        <v>0</v>
      </c>
      <c r="K15" s="5">
        <v>64908780</v>
      </c>
      <c r="L15">
        <v>0</v>
      </c>
      <c r="M15" s="1">
        <v>64908780</v>
      </c>
      <c r="N15">
        <v>0</v>
      </c>
      <c r="O15" s="1">
        <v>24994453</v>
      </c>
      <c r="P15" s="1">
        <v>26450000</v>
      </c>
      <c r="Q15" s="19">
        <f t="shared" si="0"/>
        <v>-1455547</v>
      </c>
    </row>
    <row r="16" spans="1:17" hidden="1" outlineLevel="1" x14ac:dyDescent="0.25">
      <c r="A16">
        <v>27</v>
      </c>
      <c r="B16">
        <v>2</v>
      </c>
      <c r="C16">
        <v>19</v>
      </c>
      <c r="D16" t="s">
        <v>15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 s="5">
        <v>7497855</v>
      </c>
      <c r="L16">
        <v>0</v>
      </c>
      <c r="M16" s="1">
        <v>7497855</v>
      </c>
      <c r="N16">
        <v>0</v>
      </c>
      <c r="O16" s="1">
        <v>7497855</v>
      </c>
      <c r="P16" s="1">
        <v>5626500</v>
      </c>
      <c r="Q16" s="19">
        <f t="shared" si="0"/>
        <v>1871355</v>
      </c>
    </row>
    <row r="17" spans="1:17" hidden="1" outlineLevel="1" x14ac:dyDescent="0.25">
      <c r="A17">
        <v>28</v>
      </c>
      <c r="B17">
        <v>2</v>
      </c>
      <c r="C17">
        <v>31</v>
      </c>
      <c r="D17" t="s">
        <v>16</v>
      </c>
      <c r="E17">
        <v>0</v>
      </c>
      <c r="F17">
        <v>0</v>
      </c>
      <c r="G17" s="1">
        <v>-4218</v>
      </c>
      <c r="H17" s="1">
        <v>-4218</v>
      </c>
      <c r="I17" s="1">
        <v>247583</v>
      </c>
      <c r="J17">
        <v>0</v>
      </c>
      <c r="K17" s="5">
        <v>5827220</v>
      </c>
      <c r="L17">
        <v>0</v>
      </c>
      <c r="M17" s="1">
        <v>6074803</v>
      </c>
      <c r="N17">
        <v>0</v>
      </c>
      <c r="O17" s="1">
        <v>6070585</v>
      </c>
      <c r="P17" s="1">
        <v>7503364</v>
      </c>
      <c r="Q17" s="19">
        <f t="shared" si="0"/>
        <v>-1432779</v>
      </c>
    </row>
    <row r="18" spans="1:17" hidden="1" outlineLevel="1" x14ac:dyDescent="0.25">
      <c r="A18">
        <v>29</v>
      </c>
      <c r="B18">
        <v>2</v>
      </c>
      <c r="C18">
        <v>41</v>
      </c>
      <c r="D18" t="s">
        <v>17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 s="5">
        <v>3820560</v>
      </c>
      <c r="L18">
        <v>0</v>
      </c>
      <c r="M18" s="1">
        <v>3820560</v>
      </c>
      <c r="N18">
        <v>0</v>
      </c>
      <c r="O18" s="1">
        <v>3820560</v>
      </c>
      <c r="P18" s="1">
        <v>4583330</v>
      </c>
      <c r="Q18" s="19">
        <f t="shared" si="0"/>
        <v>-762770</v>
      </c>
    </row>
    <row r="19" spans="1:17" hidden="1" outlineLevel="1" x14ac:dyDescent="0.25">
      <c r="A19">
        <v>210</v>
      </c>
      <c r="B19">
        <v>2</v>
      </c>
      <c r="C19">
        <v>42</v>
      </c>
      <c r="D19" t="s">
        <v>18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 s="4">
        <v>0</v>
      </c>
      <c r="L19">
        <v>0</v>
      </c>
      <c r="M19">
        <v>0</v>
      </c>
      <c r="N19">
        <v>0</v>
      </c>
      <c r="O19">
        <v>0</v>
      </c>
      <c r="P19" s="1">
        <v>349259</v>
      </c>
      <c r="Q19" s="19">
        <f t="shared" si="0"/>
        <v>-349259</v>
      </c>
    </row>
    <row r="20" spans="1:17" hidden="1" outlineLevel="1" x14ac:dyDescent="0.25">
      <c r="A20">
        <v>211</v>
      </c>
      <c r="B20">
        <v>2</v>
      </c>
      <c r="C20">
        <v>43</v>
      </c>
      <c r="D20" t="s">
        <v>19</v>
      </c>
      <c r="E20">
        <v>0</v>
      </c>
      <c r="F20">
        <v>0</v>
      </c>
      <c r="G20" s="1">
        <v>-201933953</v>
      </c>
      <c r="H20" s="1">
        <v>-201933953</v>
      </c>
      <c r="I20">
        <v>0</v>
      </c>
      <c r="J20">
        <v>0</v>
      </c>
      <c r="K20" s="5">
        <v>201363313</v>
      </c>
      <c r="L20">
        <v>0</v>
      </c>
      <c r="M20" s="1">
        <v>201363313</v>
      </c>
      <c r="N20">
        <v>0</v>
      </c>
      <c r="O20" s="1">
        <v>-570640</v>
      </c>
      <c r="P20">
        <v>0</v>
      </c>
      <c r="Q20" s="19">
        <f t="shared" si="0"/>
        <v>-570640</v>
      </c>
    </row>
    <row r="21" spans="1:17" hidden="1" outlineLevel="1" x14ac:dyDescent="0.25">
      <c r="A21">
        <v>212</v>
      </c>
      <c r="B21">
        <v>2</v>
      </c>
      <c r="C21">
        <v>45</v>
      </c>
      <c r="D21" t="s">
        <v>20</v>
      </c>
      <c r="E21">
        <v>0</v>
      </c>
      <c r="F21">
        <v>0</v>
      </c>
      <c r="G21" s="1">
        <v>-19578531</v>
      </c>
      <c r="H21" s="1">
        <v>-19578531</v>
      </c>
      <c r="I21">
        <v>0</v>
      </c>
      <c r="J21">
        <v>0</v>
      </c>
      <c r="K21" s="5">
        <v>80570139</v>
      </c>
      <c r="L21">
        <v>0</v>
      </c>
      <c r="M21" s="1">
        <v>80570139</v>
      </c>
      <c r="N21">
        <v>0</v>
      </c>
      <c r="O21" s="1">
        <v>60991608</v>
      </c>
      <c r="P21" s="1">
        <v>56485444</v>
      </c>
      <c r="Q21" s="19">
        <f t="shared" si="0"/>
        <v>4506164</v>
      </c>
    </row>
    <row r="22" spans="1:17" hidden="1" outlineLevel="1" x14ac:dyDescent="0.25">
      <c r="A22">
        <v>213</v>
      </c>
      <c r="B22">
        <v>2</v>
      </c>
      <c r="C22">
        <v>48</v>
      </c>
      <c r="D22" t="s">
        <v>21</v>
      </c>
      <c r="E22">
        <v>0</v>
      </c>
      <c r="F22">
        <v>0</v>
      </c>
      <c r="G22" s="1">
        <v>-997276</v>
      </c>
      <c r="H22" s="1">
        <v>-997276</v>
      </c>
      <c r="I22" s="1">
        <v>5815471</v>
      </c>
      <c r="J22">
        <v>0</v>
      </c>
      <c r="K22" s="5">
        <v>20650559</v>
      </c>
      <c r="L22">
        <v>0</v>
      </c>
      <c r="M22" s="1">
        <v>26466030</v>
      </c>
      <c r="N22">
        <v>0</v>
      </c>
      <c r="O22" s="1">
        <v>25468754</v>
      </c>
      <c r="P22" s="1">
        <v>27495320</v>
      </c>
      <c r="Q22" s="19">
        <f t="shared" si="0"/>
        <v>-2026566</v>
      </c>
    </row>
    <row r="23" spans="1:17" hidden="1" outlineLevel="1" x14ac:dyDescent="0.25">
      <c r="A23">
        <v>214</v>
      </c>
      <c r="B23">
        <v>2</v>
      </c>
      <c r="C23">
        <v>49</v>
      </c>
      <c r="D23" t="s">
        <v>22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 s="5">
        <v>12494714</v>
      </c>
      <c r="L23">
        <v>0</v>
      </c>
      <c r="M23" s="1">
        <v>12494714</v>
      </c>
      <c r="N23">
        <v>0</v>
      </c>
      <c r="O23" s="1">
        <v>12494714</v>
      </c>
      <c r="P23" s="1">
        <v>10000000</v>
      </c>
      <c r="Q23" s="19">
        <f t="shared" si="0"/>
        <v>2494714</v>
      </c>
    </row>
    <row r="24" spans="1:17" hidden="1" outlineLevel="1" x14ac:dyDescent="0.25">
      <c r="A24">
        <v>215</v>
      </c>
      <c r="B24">
        <v>2</v>
      </c>
      <c r="C24">
        <v>50</v>
      </c>
      <c r="D24" t="s">
        <v>23</v>
      </c>
      <c r="E24">
        <v>0</v>
      </c>
      <c r="F24">
        <v>0</v>
      </c>
      <c r="G24" s="1">
        <v>-13121208</v>
      </c>
      <c r="H24" s="1">
        <v>-13121208</v>
      </c>
      <c r="I24" s="1">
        <v>10728164</v>
      </c>
      <c r="J24">
        <v>0</v>
      </c>
      <c r="K24" s="5">
        <v>458340089</v>
      </c>
      <c r="L24">
        <v>0</v>
      </c>
      <c r="M24" s="1">
        <v>469068253</v>
      </c>
      <c r="N24">
        <v>0</v>
      </c>
      <c r="O24" s="1">
        <v>455947045</v>
      </c>
      <c r="P24" s="1">
        <v>429175629</v>
      </c>
      <c r="Q24" s="19">
        <f t="shared" si="0"/>
        <v>26771416</v>
      </c>
    </row>
    <row r="25" spans="1:17" hidden="1" outlineLevel="1" x14ac:dyDescent="0.25">
      <c r="A25">
        <v>216</v>
      </c>
      <c r="B25">
        <v>2</v>
      </c>
      <c r="C25">
        <v>51</v>
      </c>
      <c r="D25" t="s">
        <v>24</v>
      </c>
      <c r="E25">
        <v>0</v>
      </c>
      <c r="F25">
        <v>0</v>
      </c>
      <c r="G25">
        <v>0</v>
      </c>
      <c r="H25">
        <v>0</v>
      </c>
      <c r="I25" s="1">
        <v>13158239</v>
      </c>
      <c r="J25">
        <v>0</v>
      </c>
      <c r="K25" s="5">
        <v>53556677</v>
      </c>
      <c r="L25">
        <v>0</v>
      </c>
      <c r="M25" s="1">
        <v>66714916</v>
      </c>
      <c r="N25">
        <v>0</v>
      </c>
      <c r="O25" s="1">
        <v>66714916</v>
      </c>
      <c r="P25" s="1">
        <v>61814196</v>
      </c>
      <c r="Q25" s="19">
        <f t="shared" si="0"/>
        <v>4900720</v>
      </c>
    </row>
    <row r="26" spans="1:17" hidden="1" outlineLevel="1" x14ac:dyDescent="0.25">
      <c r="A26">
        <v>217</v>
      </c>
      <c r="B26">
        <v>2</v>
      </c>
      <c r="C26">
        <v>52</v>
      </c>
      <c r="D26" t="s">
        <v>25</v>
      </c>
      <c r="E26">
        <v>0</v>
      </c>
      <c r="F26">
        <v>0</v>
      </c>
      <c r="G26" s="1">
        <v>-3000000</v>
      </c>
      <c r="H26" s="1">
        <v>-3000000</v>
      </c>
      <c r="I26">
        <v>0</v>
      </c>
      <c r="J26">
        <v>0</v>
      </c>
      <c r="K26" s="5">
        <v>57287559</v>
      </c>
      <c r="L26">
        <v>0</v>
      </c>
      <c r="M26" s="1">
        <v>57287559</v>
      </c>
      <c r="N26">
        <v>0</v>
      </c>
      <c r="O26" s="1">
        <v>54287559</v>
      </c>
      <c r="P26" s="1">
        <v>51565970</v>
      </c>
      <c r="Q26" s="19">
        <f t="shared" si="0"/>
        <v>2721589</v>
      </c>
    </row>
    <row r="27" spans="1:17" hidden="1" outlineLevel="1" x14ac:dyDescent="0.25">
      <c r="A27">
        <v>218</v>
      </c>
      <c r="B27">
        <v>2</v>
      </c>
      <c r="C27">
        <v>53</v>
      </c>
      <c r="D27" t="s">
        <v>26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 s="5">
        <v>9557800</v>
      </c>
      <c r="L27">
        <v>0</v>
      </c>
      <c r="M27" s="1">
        <v>9557800</v>
      </c>
      <c r="N27">
        <v>0</v>
      </c>
      <c r="O27" s="1">
        <v>9557800</v>
      </c>
      <c r="P27" s="1">
        <v>8538000</v>
      </c>
      <c r="Q27" s="19">
        <f t="shared" si="0"/>
        <v>1019800</v>
      </c>
    </row>
    <row r="28" spans="1:17" hidden="1" outlineLevel="1" x14ac:dyDescent="0.25">
      <c r="A28">
        <v>219</v>
      </c>
      <c r="B28">
        <v>2</v>
      </c>
      <c r="C28">
        <v>54</v>
      </c>
      <c r="D28" t="s">
        <v>27</v>
      </c>
      <c r="E28">
        <v>0</v>
      </c>
      <c r="F28">
        <v>0</v>
      </c>
      <c r="G28" s="1">
        <v>-966209</v>
      </c>
      <c r="H28" s="1">
        <v>-966209</v>
      </c>
      <c r="I28" s="1">
        <v>43507892</v>
      </c>
      <c r="J28">
        <v>0</v>
      </c>
      <c r="K28" s="5">
        <v>3298533</v>
      </c>
      <c r="L28">
        <v>0</v>
      </c>
      <c r="M28" s="1">
        <v>46806425</v>
      </c>
      <c r="N28">
        <v>0</v>
      </c>
      <c r="O28" s="1">
        <v>45840216</v>
      </c>
      <c r="P28" s="1">
        <v>46712119</v>
      </c>
      <c r="Q28" s="19">
        <f t="shared" si="0"/>
        <v>-871903</v>
      </c>
    </row>
    <row r="29" spans="1:17" hidden="1" outlineLevel="1" x14ac:dyDescent="0.25">
      <c r="A29">
        <v>220</v>
      </c>
      <c r="B29">
        <v>2</v>
      </c>
      <c r="C29">
        <v>55</v>
      </c>
      <c r="D29" t="s">
        <v>28</v>
      </c>
      <c r="E29">
        <v>0</v>
      </c>
      <c r="F29">
        <v>0</v>
      </c>
      <c r="G29" s="1">
        <v>-2279863</v>
      </c>
      <c r="H29" s="1">
        <v>-2279863</v>
      </c>
      <c r="I29" s="1">
        <v>39172133</v>
      </c>
      <c r="J29">
        <v>0</v>
      </c>
      <c r="K29" s="5">
        <v>8818000</v>
      </c>
      <c r="L29">
        <v>0</v>
      </c>
      <c r="M29" s="1">
        <v>47990133</v>
      </c>
      <c r="N29">
        <v>0</v>
      </c>
      <c r="O29" s="1">
        <v>45710270</v>
      </c>
      <c r="P29" s="1">
        <v>44461345</v>
      </c>
      <c r="Q29" s="19">
        <f t="shared" si="0"/>
        <v>1248925</v>
      </c>
    </row>
    <row r="30" spans="1:17" hidden="1" outlineLevel="1" x14ac:dyDescent="0.25">
      <c r="A30">
        <v>221</v>
      </c>
      <c r="B30">
        <v>2</v>
      </c>
      <c r="C30">
        <v>56</v>
      </c>
      <c r="D30" t="s">
        <v>29</v>
      </c>
      <c r="E30">
        <v>0</v>
      </c>
      <c r="F30">
        <v>0</v>
      </c>
      <c r="G30" s="1">
        <v>-2177634</v>
      </c>
      <c r="H30" s="1">
        <v>-2177634</v>
      </c>
      <c r="I30" s="1">
        <v>55896382</v>
      </c>
      <c r="J30">
        <v>0</v>
      </c>
      <c r="K30" s="5">
        <v>6480941</v>
      </c>
      <c r="L30">
        <v>0</v>
      </c>
      <c r="M30" s="1">
        <v>62377323</v>
      </c>
      <c r="N30">
        <v>0</v>
      </c>
      <c r="O30" s="1">
        <v>60199689</v>
      </c>
      <c r="P30" s="1">
        <v>50102361</v>
      </c>
      <c r="Q30" s="19">
        <f t="shared" si="0"/>
        <v>10097328</v>
      </c>
    </row>
    <row r="31" spans="1:17" hidden="1" outlineLevel="1" x14ac:dyDescent="0.25">
      <c r="A31">
        <v>222</v>
      </c>
      <c r="B31">
        <v>2</v>
      </c>
      <c r="C31">
        <v>57</v>
      </c>
      <c r="D31" t="s">
        <v>30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 s="5">
        <v>18023154</v>
      </c>
      <c r="L31">
        <v>0</v>
      </c>
      <c r="M31" s="1">
        <v>18023154</v>
      </c>
      <c r="N31">
        <v>0</v>
      </c>
      <c r="O31" s="1">
        <v>18023154</v>
      </c>
      <c r="P31" s="1">
        <v>28558400</v>
      </c>
      <c r="Q31" s="19">
        <f t="shared" si="0"/>
        <v>-10535246</v>
      </c>
    </row>
    <row r="32" spans="1:17" hidden="1" outlineLevel="1" x14ac:dyDescent="0.25">
      <c r="A32">
        <v>223</v>
      </c>
      <c r="B32">
        <v>2</v>
      </c>
      <c r="C32">
        <v>58</v>
      </c>
      <c r="D32" t="s">
        <v>31</v>
      </c>
      <c r="E32">
        <v>0</v>
      </c>
      <c r="F32">
        <v>0</v>
      </c>
      <c r="G32" s="1">
        <v>-12368546</v>
      </c>
      <c r="H32" s="1">
        <v>-12368546</v>
      </c>
      <c r="I32">
        <v>0</v>
      </c>
      <c r="J32">
        <v>0</v>
      </c>
      <c r="K32" s="5">
        <v>28800725</v>
      </c>
      <c r="L32">
        <v>0</v>
      </c>
      <c r="M32" s="1">
        <v>28800725</v>
      </c>
      <c r="N32">
        <v>0</v>
      </c>
      <c r="O32" s="1">
        <v>16432179</v>
      </c>
      <c r="P32" s="1">
        <v>25483470</v>
      </c>
      <c r="Q32" s="19">
        <f t="shared" si="0"/>
        <v>-9051291</v>
      </c>
    </row>
    <row r="33" spans="1:17" hidden="1" outlineLevel="1" x14ac:dyDescent="0.25">
      <c r="A33">
        <v>224</v>
      </c>
      <c r="B33">
        <v>2</v>
      </c>
      <c r="C33">
        <v>62</v>
      </c>
      <c r="D33" t="s">
        <v>32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 s="5">
        <v>1056675</v>
      </c>
      <c r="L33">
        <v>0</v>
      </c>
      <c r="M33" s="1">
        <v>1056675</v>
      </c>
      <c r="N33">
        <v>0</v>
      </c>
      <c r="O33" s="1">
        <v>1056675</v>
      </c>
      <c r="P33" s="1">
        <v>1091859</v>
      </c>
      <c r="Q33" s="19">
        <f t="shared" si="0"/>
        <v>-35184</v>
      </c>
    </row>
    <row r="34" spans="1:17" hidden="1" outlineLevel="1" x14ac:dyDescent="0.25">
      <c r="A34">
        <v>225</v>
      </c>
      <c r="B34">
        <v>2</v>
      </c>
      <c r="C34">
        <v>65</v>
      </c>
      <c r="D34" t="s">
        <v>33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 s="5">
        <v>308385</v>
      </c>
      <c r="L34">
        <v>0</v>
      </c>
      <c r="M34" s="1">
        <v>308385</v>
      </c>
      <c r="N34">
        <v>0</v>
      </c>
      <c r="O34" s="1">
        <v>308385</v>
      </c>
      <c r="P34" s="1">
        <v>520000</v>
      </c>
      <c r="Q34" s="19">
        <f t="shared" si="0"/>
        <v>-211615</v>
      </c>
    </row>
    <row r="35" spans="1:17" hidden="1" outlineLevel="1" x14ac:dyDescent="0.25">
      <c r="A35">
        <v>226</v>
      </c>
      <c r="B35">
        <v>2</v>
      </c>
      <c r="C35">
        <v>74</v>
      </c>
      <c r="D35" t="s">
        <v>34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 s="5">
        <v>911516</v>
      </c>
      <c r="L35">
        <v>0</v>
      </c>
      <c r="M35" s="1">
        <v>911516</v>
      </c>
      <c r="N35">
        <v>0</v>
      </c>
      <c r="O35" s="1">
        <v>911516</v>
      </c>
      <c r="P35" s="1">
        <v>931041</v>
      </c>
      <c r="Q35" s="19">
        <f t="shared" si="0"/>
        <v>-19525</v>
      </c>
    </row>
    <row r="36" spans="1:17" hidden="1" outlineLevel="1" x14ac:dyDescent="0.25">
      <c r="A36">
        <v>227</v>
      </c>
      <c r="B36">
        <v>2</v>
      </c>
      <c r="C36">
        <v>75</v>
      </c>
      <c r="D36" t="s">
        <v>35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 s="4">
        <v>0</v>
      </c>
      <c r="L36">
        <v>0</v>
      </c>
      <c r="M36">
        <v>0</v>
      </c>
      <c r="N36">
        <v>0</v>
      </c>
      <c r="O36">
        <v>0</v>
      </c>
      <c r="P36" s="1">
        <v>1429309</v>
      </c>
      <c r="Q36" s="19">
        <f t="shared" si="0"/>
        <v>-1429309</v>
      </c>
    </row>
    <row r="37" spans="1:17" hidden="1" outlineLevel="1" x14ac:dyDescent="0.25">
      <c r="A37">
        <v>228</v>
      </c>
      <c r="B37">
        <v>2</v>
      </c>
      <c r="C37">
        <v>81</v>
      </c>
      <c r="D37" t="s">
        <v>36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 s="5">
        <v>1866804</v>
      </c>
      <c r="L37">
        <v>0</v>
      </c>
      <c r="M37" s="1">
        <v>1866804</v>
      </c>
      <c r="N37">
        <v>0</v>
      </c>
      <c r="O37" s="1">
        <v>1866804</v>
      </c>
      <c r="P37" s="1">
        <v>1539389</v>
      </c>
      <c r="Q37" s="19">
        <f t="shared" si="0"/>
        <v>327415</v>
      </c>
    </row>
    <row r="38" spans="1:17" s="2" customFormat="1" collapsed="1" x14ac:dyDescent="0.25">
      <c r="A38" s="2">
        <v>3</v>
      </c>
      <c r="B38" s="2">
        <v>4</v>
      </c>
      <c r="D38" s="2" t="s">
        <v>37</v>
      </c>
      <c r="E38" s="2">
        <v>0</v>
      </c>
      <c r="F38" s="2">
        <v>0</v>
      </c>
      <c r="G38" s="3">
        <v>-416187212</v>
      </c>
      <c r="H38" s="3">
        <v>-416187212</v>
      </c>
      <c r="I38" s="3">
        <v>1915042450</v>
      </c>
      <c r="J38" s="2">
        <v>0</v>
      </c>
      <c r="K38" s="15">
        <v>907560311</v>
      </c>
      <c r="L38" s="2">
        <v>0</v>
      </c>
      <c r="M38" s="3">
        <v>2822602761</v>
      </c>
      <c r="N38" s="2">
        <v>0</v>
      </c>
      <c r="O38" s="3">
        <v>2406415549</v>
      </c>
      <c r="P38" s="3">
        <v>2448890013</v>
      </c>
      <c r="Q38" s="3">
        <f>O38-P38</f>
        <v>-42474464</v>
      </c>
    </row>
    <row r="39" spans="1:17" hidden="1" outlineLevel="1" x14ac:dyDescent="0.25">
      <c r="A39">
        <v>31</v>
      </c>
      <c r="B39">
        <v>4</v>
      </c>
      <c r="C39">
        <v>1</v>
      </c>
      <c r="D39" t="s">
        <v>38</v>
      </c>
      <c r="E39">
        <v>0</v>
      </c>
      <c r="F39">
        <v>0</v>
      </c>
      <c r="G39">
        <v>0</v>
      </c>
      <c r="H39">
        <v>0</v>
      </c>
      <c r="I39" s="1">
        <v>3037723</v>
      </c>
      <c r="J39">
        <v>0</v>
      </c>
      <c r="K39" s="4">
        <v>0</v>
      </c>
      <c r="L39">
        <v>0</v>
      </c>
      <c r="M39" s="1">
        <v>3037723</v>
      </c>
      <c r="N39">
        <v>0</v>
      </c>
      <c r="O39" s="1">
        <v>3037723</v>
      </c>
      <c r="P39" s="1">
        <v>2927578</v>
      </c>
      <c r="Q39" s="19">
        <f t="shared" si="0"/>
        <v>110145</v>
      </c>
    </row>
    <row r="40" spans="1:17" hidden="1" outlineLevel="1" x14ac:dyDescent="0.25">
      <c r="A40">
        <v>32</v>
      </c>
      <c r="B40">
        <v>4</v>
      </c>
      <c r="C40">
        <v>2</v>
      </c>
      <c r="D40" t="s">
        <v>39</v>
      </c>
      <c r="E40">
        <v>0</v>
      </c>
      <c r="F40">
        <v>0</v>
      </c>
      <c r="G40" s="1">
        <v>-36883716</v>
      </c>
      <c r="H40" s="1">
        <v>-36883716</v>
      </c>
      <c r="I40" s="1">
        <v>35483047</v>
      </c>
      <c r="J40">
        <v>0</v>
      </c>
      <c r="K40" s="5">
        <v>17921295</v>
      </c>
      <c r="L40">
        <v>0</v>
      </c>
      <c r="M40" s="1">
        <v>53404342</v>
      </c>
      <c r="N40">
        <v>0</v>
      </c>
      <c r="O40" s="1">
        <v>16520626</v>
      </c>
      <c r="P40" s="1">
        <v>21875506</v>
      </c>
      <c r="Q40" s="19">
        <f t="shared" si="0"/>
        <v>-5354880</v>
      </c>
    </row>
    <row r="41" spans="1:17" hidden="1" outlineLevel="1" x14ac:dyDescent="0.25">
      <c r="A41">
        <v>33</v>
      </c>
      <c r="B41">
        <v>4</v>
      </c>
      <c r="C41">
        <v>11</v>
      </c>
      <c r="D41" t="s">
        <v>40</v>
      </c>
      <c r="E41">
        <v>0</v>
      </c>
      <c r="F41">
        <v>0</v>
      </c>
      <c r="G41" s="1">
        <v>-25545668</v>
      </c>
      <c r="H41" s="1">
        <v>-25545668</v>
      </c>
      <c r="I41" s="1">
        <v>104000190</v>
      </c>
      <c r="J41">
        <v>0</v>
      </c>
      <c r="K41" s="5">
        <v>25395718</v>
      </c>
      <c r="L41">
        <v>0</v>
      </c>
      <c r="M41" s="1">
        <v>129395908</v>
      </c>
      <c r="N41">
        <v>0</v>
      </c>
      <c r="O41" s="1">
        <v>103850240</v>
      </c>
      <c r="P41" s="1">
        <v>96857278</v>
      </c>
      <c r="Q41" s="19">
        <f t="shared" si="0"/>
        <v>6992962</v>
      </c>
    </row>
    <row r="42" spans="1:17" hidden="1" outlineLevel="1" x14ac:dyDescent="0.25">
      <c r="A42">
        <v>34</v>
      </c>
      <c r="B42">
        <v>4</v>
      </c>
      <c r="C42">
        <v>12</v>
      </c>
      <c r="D42" t="s">
        <v>41</v>
      </c>
      <c r="E42">
        <v>0</v>
      </c>
      <c r="F42">
        <v>0</v>
      </c>
      <c r="G42" s="1">
        <v>-27225311</v>
      </c>
      <c r="H42" s="1">
        <v>-27225311</v>
      </c>
      <c r="I42" s="1">
        <v>100788751</v>
      </c>
      <c r="J42">
        <v>0</v>
      </c>
      <c r="K42" s="5">
        <v>26958010</v>
      </c>
      <c r="L42">
        <v>0</v>
      </c>
      <c r="M42" s="1">
        <v>127746761</v>
      </c>
      <c r="N42">
        <v>0</v>
      </c>
      <c r="O42" s="1">
        <v>100521450</v>
      </c>
      <c r="P42" s="1">
        <v>100079893</v>
      </c>
      <c r="Q42" s="19">
        <f t="shared" si="0"/>
        <v>441557</v>
      </c>
    </row>
    <row r="43" spans="1:17" hidden="1" outlineLevel="1" x14ac:dyDescent="0.25">
      <c r="A43">
        <v>35</v>
      </c>
      <c r="B43">
        <v>4</v>
      </c>
      <c r="C43">
        <v>13</v>
      </c>
      <c r="D43" t="s">
        <v>42</v>
      </c>
      <c r="E43">
        <v>0</v>
      </c>
      <c r="F43">
        <v>0</v>
      </c>
      <c r="G43" s="1">
        <v>-30295983</v>
      </c>
      <c r="H43" s="1">
        <v>-30295983</v>
      </c>
      <c r="I43" s="1">
        <v>100947335</v>
      </c>
      <c r="J43">
        <v>0</v>
      </c>
      <c r="K43" s="5">
        <v>30831121</v>
      </c>
      <c r="L43">
        <v>0</v>
      </c>
      <c r="M43" s="1">
        <v>131778456</v>
      </c>
      <c r="N43">
        <v>0</v>
      </c>
      <c r="O43" s="1">
        <v>101482473</v>
      </c>
      <c r="P43" s="1">
        <v>102587878</v>
      </c>
      <c r="Q43" s="19">
        <f t="shared" si="0"/>
        <v>-1105405</v>
      </c>
    </row>
    <row r="44" spans="1:17" hidden="1" outlineLevel="1" x14ac:dyDescent="0.25">
      <c r="A44">
        <v>36</v>
      </c>
      <c r="B44">
        <v>4</v>
      </c>
      <c r="C44">
        <v>14</v>
      </c>
      <c r="D44" t="s">
        <v>43</v>
      </c>
      <c r="E44">
        <v>0</v>
      </c>
      <c r="F44">
        <v>0</v>
      </c>
      <c r="G44" s="1">
        <v>-42983050</v>
      </c>
      <c r="H44" s="1">
        <v>-42983050</v>
      </c>
      <c r="I44" s="1">
        <v>154322798</v>
      </c>
      <c r="J44">
        <v>0</v>
      </c>
      <c r="K44" s="5">
        <v>45315494</v>
      </c>
      <c r="L44">
        <v>0</v>
      </c>
      <c r="M44" s="1">
        <v>199638292</v>
      </c>
      <c r="N44">
        <v>0</v>
      </c>
      <c r="O44" s="1">
        <v>156655242</v>
      </c>
      <c r="P44" s="1">
        <v>154491490</v>
      </c>
      <c r="Q44" s="19">
        <f t="shared" si="0"/>
        <v>2163752</v>
      </c>
    </row>
    <row r="45" spans="1:17" hidden="1" outlineLevel="1" x14ac:dyDescent="0.25">
      <c r="A45">
        <v>37</v>
      </c>
      <c r="B45">
        <v>4</v>
      </c>
      <c r="C45">
        <v>15</v>
      </c>
      <c r="D45" t="s">
        <v>44</v>
      </c>
      <c r="E45">
        <v>0</v>
      </c>
      <c r="F45">
        <v>0</v>
      </c>
      <c r="G45" s="1">
        <v>-15552047</v>
      </c>
      <c r="H45" s="1">
        <v>-15552047</v>
      </c>
      <c r="I45" s="1">
        <v>47166678</v>
      </c>
      <c r="J45">
        <v>0</v>
      </c>
      <c r="K45" s="5">
        <v>14632837</v>
      </c>
      <c r="L45">
        <v>0</v>
      </c>
      <c r="M45" s="1">
        <v>61799515</v>
      </c>
      <c r="N45">
        <v>0</v>
      </c>
      <c r="O45" s="1">
        <v>46247468</v>
      </c>
      <c r="P45" s="1">
        <v>48612248</v>
      </c>
      <c r="Q45" s="19">
        <f t="shared" si="0"/>
        <v>-2364780</v>
      </c>
    </row>
    <row r="46" spans="1:17" hidden="1" outlineLevel="1" x14ac:dyDescent="0.25">
      <c r="A46">
        <v>38</v>
      </c>
      <c r="B46">
        <v>4</v>
      </c>
      <c r="C46">
        <v>16</v>
      </c>
      <c r="D46" t="s">
        <v>45</v>
      </c>
      <c r="E46">
        <v>0</v>
      </c>
      <c r="F46">
        <v>0</v>
      </c>
      <c r="G46" s="1">
        <v>-4115350</v>
      </c>
      <c r="H46" s="1">
        <v>-4115350</v>
      </c>
      <c r="I46" s="1">
        <v>13028142</v>
      </c>
      <c r="J46">
        <v>0</v>
      </c>
      <c r="K46" s="5">
        <v>1515179</v>
      </c>
      <c r="L46">
        <v>0</v>
      </c>
      <c r="M46" s="1">
        <v>14543321</v>
      </c>
      <c r="N46">
        <v>0</v>
      </c>
      <c r="O46" s="1">
        <v>10427971</v>
      </c>
      <c r="P46" s="1">
        <v>17814621</v>
      </c>
      <c r="Q46" s="19">
        <f t="shared" si="0"/>
        <v>-7386650</v>
      </c>
    </row>
    <row r="47" spans="1:17" hidden="1" outlineLevel="1" x14ac:dyDescent="0.25">
      <c r="A47">
        <v>39</v>
      </c>
      <c r="B47">
        <v>4</v>
      </c>
      <c r="C47">
        <v>17</v>
      </c>
      <c r="D47" t="s">
        <v>251</v>
      </c>
      <c r="E47">
        <v>0</v>
      </c>
      <c r="F47">
        <v>0</v>
      </c>
      <c r="G47" s="1">
        <v>-414040</v>
      </c>
      <c r="H47" s="1">
        <v>-414040</v>
      </c>
      <c r="I47" s="1">
        <v>684247</v>
      </c>
      <c r="J47">
        <v>0</v>
      </c>
      <c r="K47" s="5">
        <v>662884</v>
      </c>
      <c r="L47">
        <v>0</v>
      </c>
      <c r="M47" s="1">
        <v>1347131</v>
      </c>
      <c r="N47">
        <v>0</v>
      </c>
      <c r="O47" s="1">
        <v>933091</v>
      </c>
      <c r="P47" s="1">
        <v>1204999</v>
      </c>
      <c r="Q47" s="19">
        <f t="shared" si="0"/>
        <v>-271908</v>
      </c>
    </row>
    <row r="48" spans="1:17" hidden="1" outlineLevel="1" x14ac:dyDescent="0.25">
      <c r="A48">
        <v>310</v>
      </c>
      <c r="B48">
        <v>4</v>
      </c>
      <c r="C48">
        <v>18</v>
      </c>
      <c r="D48" t="s">
        <v>252</v>
      </c>
      <c r="E48">
        <v>0</v>
      </c>
      <c r="F48">
        <v>0</v>
      </c>
      <c r="G48" s="1">
        <v>-13562050</v>
      </c>
      <c r="H48" s="1">
        <v>-13562050</v>
      </c>
      <c r="I48" s="1">
        <v>59851047</v>
      </c>
      <c r="J48">
        <v>0</v>
      </c>
      <c r="K48" s="5">
        <v>20974210</v>
      </c>
      <c r="L48">
        <v>0</v>
      </c>
      <c r="M48" s="1">
        <v>80825257</v>
      </c>
      <c r="N48">
        <v>0</v>
      </c>
      <c r="O48" s="1">
        <v>67263207</v>
      </c>
      <c r="P48" s="1">
        <v>46668579</v>
      </c>
      <c r="Q48" s="19">
        <f t="shared" si="0"/>
        <v>20594628</v>
      </c>
    </row>
    <row r="49" spans="1:17" hidden="1" outlineLevel="1" x14ac:dyDescent="0.25">
      <c r="A49">
        <v>311</v>
      </c>
      <c r="B49">
        <v>4</v>
      </c>
      <c r="C49">
        <v>19</v>
      </c>
      <c r="D49" t="s">
        <v>46</v>
      </c>
      <c r="E49">
        <v>0</v>
      </c>
      <c r="F49">
        <v>0</v>
      </c>
      <c r="G49" s="1">
        <v>-6133470</v>
      </c>
      <c r="H49" s="1">
        <v>-6133470</v>
      </c>
      <c r="I49">
        <v>0</v>
      </c>
      <c r="J49">
        <v>0</v>
      </c>
      <c r="K49" s="5">
        <v>61636586</v>
      </c>
      <c r="L49">
        <v>0</v>
      </c>
      <c r="M49" s="1">
        <v>61636586</v>
      </c>
      <c r="N49">
        <v>0</v>
      </c>
      <c r="O49" s="1">
        <v>55503116</v>
      </c>
      <c r="P49" s="1">
        <v>61805420</v>
      </c>
      <c r="Q49" s="19">
        <f t="shared" si="0"/>
        <v>-6302304</v>
      </c>
    </row>
    <row r="50" spans="1:17" hidden="1" outlineLevel="1" x14ac:dyDescent="0.25">
      <c r="A50">
        <v>312</v>
      </c>
      <c r="B50">
        <v>4</v>
      </c>
      <c r="C50">
        <v>21</v>
      </c>
      <c r="D50" t="s">
        <v>47</v>
      </c>
      <c r="E50">
        <v>0</v>
      </c>
      <c r="F50">
        <v>0</v>
      </c>
      <c r="G50" s="1">
        <v>-45941370</v>
      </c>
      <c r="H50" s="1">
        <v>-45941370</v>
      </c>
      <c r="I50" s="1">
        <v>509710717</v>
      </c>
      <c r="J50">
        <v>0</v>
      </c>
      <c r="K50" s="5">
        <v>201429349</v>
      </c>
      <c r="L50">
        <v>0</v>
      </c>
      <c r="M50" s="1">
        <v>711140066</v>
      </c>
      <c r="N50">
        <v>0</v>
      </c>
      <c r="O50" s="1">
        <v>665198696</v>
      </c>
      <c r="P50" s="1">
        <v>671289529</v>
      </c>
      <c r="Q50" s="19">
        <f t="shared" si="0"/>
        <v>-6090833</v>
      </c>
    </row>
    <row r="51" spans="1:17" hidden="1" outlineLevel="1" x14ac:dyDescent="0.25">
      <c r="A51">
        <v>313</v>
      </c>
      <c r="B51">
        <v>4</v>
      </c>
      <c r="C51">
        <v>23</v>
      </c>
      <c r="D51" t="s">
        <v>48</v>
      </c>
      <c r="E51">
        <v>0</v>
      </c>
      <c r="F51">
        <v>0</v>
      </c>
      <c r="G51" s="1">
        <v>-57274340</v>
      </c>
      <c r="H51" s="1">
        <v>-57274340</v>
      </c>
      <c r="I51" s="1">
        <v>190671633</v>
      </c>
      <c r="J51">
        <v>0</v>
      </c>
      <c r="K51" s="5">
        <v>96797048</v>
      </c>
      <c r="L51">
        <v>0</v>
      </c>
      <c r="M51" s="1">
        <v>287468681</v>
      </c>
      <c r="N51">
        <v>0</v>
      </c>
      <c r="O51" s="1">
        <v>230194341</v>
      </c>
      <c r="P51" s="1">
        <v>234465852</v>
      </c>
      <c r="Q51" s="19">
        <f t="shared" si="0"/>
        <v>-4271511</v>
      </c>
    </row>
    <row r="52" spans="1:17" hidden="1" outlineLevel="1" x14ac:dyDescent="0.25">
      <c r="A52">
        <v>314</v>
      </c>
      <c r="B52">
        <v>4</v>
      </c>
      <c r="C52">
        <v>25</v>
      </c>
      <c r="D52" t="s">
        <v>49</v>
      </c>
      <c r="E52">
        <v>0</v>
      </c>
      <c r="F52">
        <v>0</v>
      </c>
      <c r="G52" s="1">
        <v>-38722706</v>
      </c>
      <c r="H52" s="1">
        <v>-38722706</v>
      </c>
      <c r="I52" s="1">
        <v>449904687</v>
      </c>
      <c r="J52">
        <v>0</v>
      </c>
      <c r="K52" s="5">
        <v>233495565</v>
      </c>
      <c r="L52">
        <v>0</v>
      </c>
      <c r="M52" s="1">
        <v>683400252</v>
      </c>
      <c r="N52">
        <v>0</v>
      </c>
      <c r="O52" s="1">
        <v>644677546</v>
      </c>
      <c r="P52" s="1">
        <v>668875718</v>
      </c>
      <c r="Q52" s="19">
        <f t="shared" si="0"/>
        <v>-24198172</v>
      </c>
    </row>
    <row r="53" spans="1:17" hidden="1" outlineLevel="1" x14ac:dyDescent="0.25">
      <c r="A53">
        <v>315</v>
      </c>
      <c r="B53">
        <v>4</v>
      </c>
      <c r="C53">
        <v>27</v>
      </c>
      <c r="D53" t="s">
        <v>50</v>
      </c>
      <c r="E53">
        <v>0</v>
      </c>
      <c r="F53">
        <v>0</v>
      </c>
      <c r="G53" s="1">
        <v>-23736206</v>
      </c>
      <c r="H53" s="1">
        <v>-23736206</v>
      </c>
      <c r="I53" s="1">
        <v>8575954</v>
      </c>
      <c r="J53">
        <v>0</v>
      </c>
      <c r="K53" s="5">
        <v>36046816</v>
      </c>
      <c r="L53">
        <v>0</v>
      </c>
      <c r="M53" s="1">
        <v>44622770</v>
      </c>
      <c r="N53">
        <v>0</v>
      </c>
      <c r="O53" s="1">
        <v>20886564</v>
      </c>
      <c r="P53" s="1">
        <v>36528700</v>
      </c>
      <c r="Q53" s="19">
        <f t="shared" si="0"/>
        <v>-15642136</v>
      </c>
    </row>
    <row r="54" spans="1:17" hidden="1" outlineLevel="1" x14ac:dyDescent="0.25">
      <c r="A54">
        <v>316</v>
      </c>
      <c r="B54">
        <v>4</v>
      </c>
      <c r="C54">
        <v>29</v>
      </c>
      <c r="D54" t="s">
        <v>51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 s="5">
        <v>18640230</v>
      </c>
      <c r="L54">
        <v>0</v>
      </c>
      <c r="M54" s="1">
        <v>18640230</v>
      </c>
      <c r="N54">
        <v>0</v>
      </c>
      <c r="O54" s="1">
        <v>18640230</v>
      </c>
      <c r="P54" s="1">
        <v>20228306</v>
      </c>
      <c r="Q54" s="19">
        <f t="shared" si="0"/>
        <v>-1588076</v>
      </c>
    </row>
    <row r="55" spans="1:17" hidden="1" outlineLevel="1" x14ac:dyDescent="0.25">
      <c r="A55">
        <v>317</v>
      </c>
      <c r="B55">
        <v>4</v>
      </c>
      <c r="C55">
        <v>30</v>
      </c>
      <c r="D55" t="s">
        <v>52</v>
      </c>
      <c r="E55">
        <v>0</v>
      </c>
      <c r="F55">
        <v>0</v>
      </c>
      <c r="G55" s="1">
        <v>-14888629</v>
      </c>
      <c r="H55" s="1">
        <v>-14888629</v>
      </c>
      <c r="I55" s="1">
        <v>21371474</v>
      </c>
      <c r="J55">
        <v>0</v>
      </c>
      <c r="K55" s="5">
        <v>511301</v>
      </c>
      <c r="L55">
        <v>0</v>
      </c>
      <c r="M55" s="1">
        <v>21882775</v>
      </c>
      <c r="N55">
        <v>0</v>
      </c>
      <c r="O55" s="1">
        <v>6994146</v>
      </c>
      <c r="P55" s="1">
        <v>5639591</v>
      </c>
      <c r="Q55" s="19">
        <f t="shared" si="0"/>
        <v>1354555</v>
      </c>
    </row>
    <row r="56" spans="1:17" hidden="1" outlineLevel="1" x14ac:dyDescent="0.25">
      <c r="A56">
        <v>318</v>
      </c>
      <c r="B56">
        <v>4</v>
      </c>
      <c r="C56">
        <v>31</v>
      </c>
      <c r="D56" t="s">
        <v>53</v>
      </c>
      <c r="E56">
        <v>0</v>
      </c>
      <c r="F56">
        <v>0</v>
      </c>
      <c r="G56" s="1">
        <v>-11406135</v>
      </c>
      <c r="H56" s="1">
        <v>-11406135</v>
      </c>
      <c r="I56" s="1">
        <v>15805887</v>
      </c>
      <c r="J56">
        <v>0</v>
      </c>
      <c r="K56" s="5">
        <v>688163</v>
      </c>
      <c r="L56">
        <v>0</v>
      </c>
      <c r="M56" s="1">
        <v>16494050</v>
      </c>
      <c r="N56">
        <v>0</v>
      </c>
      <c r="O56" s="1">
        <v>5087915</v>
      </c>
      <c r="P56" s="1">
        <v>1863420</v>
      </c>
      <c r="Q56" s="19">
        <f t="shared" si="0"/>
        <v>3224495</v>
      </c>
    </row>
    <row r="57" spans="1:17" hidden="1" outlineLevel="1" x14ac:dyDescent="0.25">
      <c r="A57">
        <v>319</v>
      </c>
      <c r="B57">
        <v>4</v>
      </c>
      <c r="C57">
        <v>32</v>
      </c>
      <c r="D57" t="s">
        <v>243</v>
      </c>
      <c r="E57">
        <v>0</v>
      </c>
      <c r="F57">
        <v>0</v>
      </c>
      <c r="G57" s="1">
        <v>-4000000</v>
      </c>
      <c r="H57" s="1">
        <v>-4000000</v>
      </c>
      <c r="I57">
        <v>0</v>
      </c>
      <c r="J57">
        <v>0</v>
      </c>
      <c r="K57" s="5">
        <v>9600000</v>
      </c>
      <c r="L57">
        <v>0</v>
      </c>
      <c r="M57" s="1">
        <v>9600000</v>
      </c>
      <c r="N57">
        <v>0</v>
      </c>
      <c r="O57" s="1">
        <v>5600000</v>
      </c>
      <c r="P57" s="1">
        <v>5600000</v>
      </c>
      <c r="Q57" s="19">
        <f t="shared" si="0"/>
        <v>0</v>
      </c>
    </row>
    <row r="58" spans="1:17" hidden="1" outlineLevel="1" x14ac:dyDescent="0.25">
      <c r="A58">
        <v>320</v>
      </c>
      <c r="B58">
        <v>4</v>
      </c>
      <c r="C58">
        <v>41</v>
      </c>
      <c r="D58" t="s">
        <v>54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 s="5">
        <v>13327610</v>
      </c>
      <c r="L58">
        <v>0</v>
      </c>
      <c r="M58" s="1">
        <v>13327610</v>
      </c>
      <c r="N58">
        <v>0</v>
      </c>
      <c r="O58" s="1">
        <v>13327610</v>
      </c>
      <c r="P58" s="1">
        <v>13327610</v>
      </c>
      <c r="Q58" s="19">
        <f t="shared" si="0"/>
        <v>0</v>
      </c>
    </row>
    <row r="59" spans="1:17" hidden="1" outlineLevel="1" x14ac:dyDescent="0.25">
      <c r="A59">
        <v>321</v>
      </c>
      <c r="B59">
        <v>4</v>
      </c>
      <c r="C59">
        <v>42</v>
      </c>
      <c r="D59" t="s">
        <v>244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 s="5">
        <v>12500000</v>
      </c>
      <c r="L59">
        <v>0</v>
      </c>
      <c r="M59" s="1">
        <v>12500000</v>
      </c>
      <c r="N59">
        <v>0</v>
      </c>
      <c r="O59" s="1">
        <v>12500000</v>
      </c>
      <c r="P59" s="1">
        <v>12500000</v>
      </c>
      <c r="Q59" s="19">
        <f t="shared" si="0"/>
        <v>0</v>
      </c>
    </row>
    <row r="60" spans="1:17" hidden="1" outlineLevel="1" x14ac:dyDescent="0.25">
      <c r="A60">
        <v>322</v>
      </c>
      <c r="B60">
        <v>4</v>
      </c>
      <c r="C60">
        <v>51</v>
      </c>
      <c r="D60" t="s">
        <v>55</v>
      </c>
      <c r="E60">
        <v>0</v>
      </c>
      <c r="F60">
        <v>0</v>
      </c>
      <c r="G60" s="1">
        <v>-16021416</v>
      </c>
      <c r="H60" s="1">
        <v>-16021416</v>
      </c>
      <c r="I60" s="1">
        <v>73909594</v>
      </c>
      <c r="J60">
        <v>0</v>
      </c>
      <c r="K60" s="5">
        <v>35464541</v>
      </c>
      <c r="L60">
        <v>0</v>
      </c>
      <c r="M60" s="1">
        <v>109374135</v>
      </c>
      <c r="N60">
        <v>0</v>
      </c>
      <c r="O60" s="1">
        <v>93352719</v>
      </c>
      <c r="P60" s="1">
        <v>94471492</v>
      </c>
      <c r="Q60" s="19">
        <f t="shared" si="0"/>
        <v>-1118773</v>
      </c>
    </row>
    <row r="61" spans="1:17" hidden="1" outlineLevel="1" x14ac:dyDescent="0.25">
      <c r="A61">
        <v>323</v>
      </c>
      <c r="B61">
        <v>4</v>
      </c>
      <c r="C61">
        <v>52</v>
      </c>
      <c r="D61" t="s">
        <v>56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 s="5">
        <v>58350</v>
      </c>
      <c r="L61">
        <v>0</v>
      </c>
      <c r="M61" s="1">
        <v>58350</v>
      </c>
      <c r="N61">
        <v>0</v>
      </c>
      <c r="O61" s="1">
        <v>58350</v>
      </c>
      <c r="P61">
        <v>0</v>
      </c>
      <c r="Q61" s="19">
        <f t="shared" si="0"/>
        <v>58350</v>
      </c>
    </row>
    <row r="62" spans="1:17" hidden="1" outlineLevel="1" x14ac:dyDescent="0.25">
      <c r="A62">
        <v>324</v>
      </c>
      <c r="B62">
        <v>4</v>
      </c>
      <c r="C62">
        <v>53</v>
      </c>
      <c r="D62" t="s">
        <v>57</v>
      </c>
      <c r="E62">
        <v>0</v>
      </c>
      <c r="F62">
        <v>0</v>
      </c>
      <c r="G62" s="1">
        <v>-1485725</v>
      </c>
      <c r="H62" s="1">
        <v>-1485725</v>
      </c>
      <c r="I62" s="1">
        <v>25782546</v>
      </c>
      <c r="J62">
        <v>0</v>
      </c>
      <c r="K62" s="5">
        <v>2285800</v>
      </c>
      <c r="L62">
        <v>0</v>
      </c>
      <c r="M62" s="1">
        <v>28068346</v>
      </c>
      <c r="N62">
        <v>0</v>
      </c>
      <c r="O62" s="1">
        <v>26582621</v>
      </c>
      <c r="P62" s="1">
        <v>26682305</v>
      </c>
      <c r="Q62" s="19">
        <f t="shared" si="0"/>
        <v>-99684</v>
      </c>
    </row>
    <row r="63" spans="1:17" hidden="1" outlineLevel="1" x14ac:dyDescent="0.25">
      <c r="A63">
        <v>325</v>
      </c>
      <c r="B63">
        <v>4</v>
      </c>
      <c r="C63">
        <v>81</v>
      </c>
      <c r="D63" t="s">
        <v>36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 s="5">
        <v>872204</v>
      </c>
      <c r="L63">
        <v>0</v>
      </c>
      <c r="M63" s="1">
        <v>872204</v>
      </c>
      <c r="N63">
        <v>0</v>
      </c>
      <c r="O63" s="1">
        <v>872204</v>
      </c>
      <c r="P63" s="1">
        <v>2492000</v>
      </c>
      <c r="Q63" s="19">
        <f t="shared" si="0"/>
        <v>-1619796</v>
      </c>
    </row>
    <row r="64" spans="1:17" s="2" customFormat="1" collapsed="1" x14ac:dyDescent="0.25">
      <c r="A64" s="2">
        <v>4</v>
      </c>
      <c r="B64" s="2">
        <v>5</v>
      </c>
      <c r="D64" s="2" t="s">
        <v>58</v>
      </c>
      <c r="E64" s="2">
        <v>0</v>
      </c>
      <c r="F64" s="2">
        <v>0</v>
      </c>
      <c r="G64" s="3">
        <v>-30320076</v>
      </c>
      <c r="H64" s="3">
        <v>-30320076</v>
      </c>
      <c r="I64" s="3">
        <v>68170410</v>
      </c>
      <c r="J64" s="2">
        <v>0</v>
      </c>
      <c r="K64" s="15">
        <v>82403692</v>
      </c>
      <c r="L64" s="2">
        <v>0</v>
      </c>
      <c r="M64" s="3">
        <v>150574102</v>
      </c>
      <c r="N64" s="2">
        <v>0</v>
      </c>
      <c r="O64" s="3">
        <v>120254026</v>
      </c>
      <c r="P64" s="3">
        <v>117492260</v>
      </c>
      <c r="Q64" s="3">
        <f>O64-P64</f>
        <v>2761766</v>
      </c>
    </row>
    <row r="65" spans="1:17" hidden="1" outlineLevel="1" x14ac:dyDescent="0.25">
      <c r="A65">
        <v>41</v>
      </c>
      <c r="B65">
        <v>5</v>
      </c>
      <c r="C65">
        <v>1</v>
      </c>
      <c r="D65" t="s">
        <v>59</v>
      </c>
      <c r="E65">
        <v>0</v>
      </c>
      <c r="F65">
        <v>0</v>
      </c>
      <c r="G65">
        <v>0</v>
      </c>
      <c r="H65">
        <v>0</v>
      </c>
      <c r="I65" s="1">
        <v>1353653</v>
      </c>
      <c r="J65">
        <v>0</v>
      </c>
      <c r="K65" s="5">
        <v>2585</v>
      </c>
      <c r="L65">
        <v>0</v>
      </c>
      <c r="M65" s="1">
        <v>1356238</v>
      </c>
      <c r="N65">
        <v>0</v>
      </c>
      <c r="O65" s="1">
        <v>1356238</v>
      </c>
      <c r="P65" s="1">
        <v>1677236</v>
      </c>
      <c r="Q65" s="19">
        <f t="shared" si="0"/>
        <v>-320998</v>
      </c>
    </row>
    <row r="66" spans="1:17" hidden="1" outlineLevel="1" x14ac:dyDescent="0.25">
      <c r="A66">
        <v>42</v>
      </c>
      <c r="B66">
        <v>5</v>
      </c>
      <c r="C66">
        <v>2</v>
      </c>
      <c r="D66" t="s">
        <v>60</v>
      </c>
      <c r="E66">
        <v>0</v>
      </c>
      <c r="F66">
        <v>0</v>
      </c>
      <c r="G66" s="1">
        <v>-21172950</v>
      </c>
      <c r="H66" s="1">
        <v>-21172950</v>
      </c>
      <c r="I66" s="1">
        <v>29471510</v>
      </c>
      <c r="J66">
        <v>0</v>
      </c>
      <c r="K66" s="5">
        <v>11113015</v>
      </c>
      <c r="L66">
        <v>0</v>
      </c>
      <c r="M66" s="1">
        <v>40584525</v>
      </c>
      <c r="N66">
        <v>0</v>
      </c>
      <c r="O66" s="1">
        <v>19411575</v>
      </c>
      <c r="P66" s="1">
        <v>20359909</v>
      </c>
      <c r="Q66" s="19">
        <f t="shared" si="0"/>
        <v>-948334</v>
      </c>
    </row>
    <row r="67" spans="1:17" hidden="1" outlineLevel="1" x14ac:dyDescent="0.25">
      <c r="A67">
        <v>43</v>
      </c>
      <c r="B67">
        <v>5</v>
      </c>
      <c r="C67">
        <v>3</v>
      </c>
      <c r="D67" t="s">
        <v>61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 s="5">
        <v>41000</v>
      </c>
      <c r="L67">
        <v>0</v>
      </c>
      <c r="M67" s="1">
        <v>41000</v>
      </c>
      <c r="N67">
        <v>0</v>
      </c>
      <c r="O67" s="1">
        <v>41000</v>
      </c>
      <c r="P67" s="1">
        <v>265000</v>
      </c>
      <c r="Q67" s="19">
        <f t="shared" si="0"/>
        <v>-224000</v>
      </c>
    </row>
    <row r="68" spans="1:17" hidden="1" outlineLevel="1" x14ac:dyDescent="0.25">
      <c r="A68">
        <v>44</v>
      </c>
      <c r="B68">
        <v>5</v>
      </c>
      <c r="C68">
        <v>22</v>
      </c>
      <c r="D68" t="s">
        <v>62</v>
      </c>
      <c r="E68">
        <v>0</v>
      </c>
      <c r="F68">
        <v>0</v>
      </c>
      <c r="G68" s="1">
        <v>-3119968</v>
      </c>
      <c r="H68" s="1">
        <v>-3119968</v>
      </c>
      <c r="I68" s="1">
        <v>31582084</v>
      </c>
      <c r="J68">
        <v>0</v>
      </c>
      <c r="K68" s="5">
        <v>34575854</v>
      </c>
      <c r="L68">
        <v>0</v>
      </c>
      <c r="M68" s="1">
        <v>66157938</v>
      </c>
      <c r="N68">
        <v>0</v>
      </c>
      <c r="O68" s="1">
        <v>63037970</v>
      </c>
      <c r="P68" s="1">
        <v>61988018</v>
      </c>
      <c r="Q68" s="19">
        <f t="shared" si="0"/>
        <v>1049952</v>
      </c>
    </row>
    <row r="69" spans="1:17" hidden="1" outlineLevel="1" x14ac:dyDescent="0.25">
      <c r="A69">
        <v>45</v>
      </c>
      <c r="B69">
        <v>5</v>
      </c>
      <c r="C69">
        <v>31</v>
      </c>
      <c r="D69" t="s">
        <v>63</v>
      </c>
      <c r="E69">
        <v>0</v>
      </c>
      <c r="F69">
        <v>0</v>
      </c>
      <c r="G69" s="1">
        <v>-613216</v>
      </c>
      <c r="H69" s="1">
        <v>-613216</v>
      </c>
      <c r="I69" s="1">
        <v>5700739</v>
      </c>
      <c r="J69">
        <v>0</v>
      </c>
      <c r="K69" s="5">
        <v>3590943</v>
      </c>
      <c r="L69">
        <v>0</v>
      </c>
      <c r="M69" s="1">
        <v>9291682</v>
      </c>
      <c r="N69">
        <v>0</v>
      </c>
      <c r="O69" s="1">
        <v>8678466</v>
      </c>
      <c r="P69" s="1">
        <v>8385687</v>
      </c>
      <c r="Q69" s="19">
        <f t="shared" ref="Q69:Q77" si="1">O69-P69</f>
        <v>292779</v>
      </c>
    </row>
    <row r="70" spans="1:17" hidden="1" outlineLevel="1" x14ac:dyDescent="0.25">
      <c r="A70">
        <v>46</v>
      </c>
      <c r="B70">
        <v>5</v>
      </c>
      <c r="C70">
        <v>43</v>
      </c>
      <c r="D70" t="s">
        <v>64</v>
      </c>
      <c r="E70">
        <v>0</v>
      </c>
      <c r="F70">
        <v>0</v>
      </c>
      <c r="G70" s="1">
        <v>-2249958</v>
      </c>
      <c r="H70" s="1">
        <v>-2249958</v>
      </c>
      <c r="I70">
        <v>0</v>
      </c>
      <c r="J70">
        <v>0</v>
      </c>
      <c r="K70" s="5">
        <v>2423001</v>
      </c>
      <c r="L70">
        <v>0</v>
      </c>
      <c r="M70" s="1">
        <v>2423001</v>
      </c>
      <c r="N70">
        <v>0</v>
      </c>
      <c r="O70" s="1">
        <v>173043</v>
      </c>
      <c r="P70" s="1">
        <v>1500000</v>
      </c>
      <c r="Q70" s="19">
        <f t="shared" si="1"/>
        <v>-1326957</v>
      </c>
    </row>
    <row r="71" spans="1:17" hidden="1" outlineLevel="1" x14ac:dyDescent="0.25">
      <c r="A71">
        <v>47</v>
      </c>
      <c r="B71">
        <v>5</v>
      </c>
      <c r="C71">
        <v>51</v>
      </c>
      <c r="D71" t="s">
        <v>65</v>
      </c>
      <c r="E71">
        <v>0</v>
      </c>
      <c r="F71">
        <v>0</v>
      </c>
      <c r="G71" s="1">
        <v>-2003984</v>
      </c>
      <c r="H71" s="1">
        <v>-2003984</v>
      </c>
      <c r="I71">
        <v>0</v>
      </c>
      <c r="J71">
        <v>0</v>
      </c>
      <c r="K71" s="5">
        <v>3280000</v>
      </c>
      <c r="L71">
        <v>0</v>
      </c>
      <c r="M71" s="1">
        <v>3280000</v>
      </c>
      <c r="N71">
        <v>0</v>
      </c>
      <c r="O71" s="1">
        <v>1276016</v>
      </c>
      <c r="P71">
        <v>0</v>
      </c>
      <c r="Q71" s="19">
        <f t="shared" si="1"/>
        <v>1276016</v>
      </c>
    </row>
    <row r="72" spans="1:17" hidden="1" outlineLevel="1" x14ac:dyDescent="0.25">
      <c r="A72">
        <v>48</v>
      </c>
      <c r="B72">
        <v>5</v>
      </c>
      <c r="C72">
        <v>52</v>
      </c>
      <c r="D72" t="s">
        <v>66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 s="5">
        <v>1214833</v>
      </c>
      <c r="L72">
        <v>0</v>
      </c>
      <c r="M72" s="1">
        <v>1214833</v>
      </c>
      <c r="N72">
        <v>0</v>
      </c>
      <c r="O72" s="1">
        <v>1214833</v>
      </c>
      <c r="P72" s="1">
        <v>1116000</v>
      </c>
      <c r="Q72" s="19">
        <f t="shared" si="1"/>
        <v>98833</v>
      </c>
    </row>
    <row r="73" spans="1:17" hidden="1" outlineLevel="1" x14ac:dyDescent="0.25">
      <c r="A73">
        <v>49</v>
      </c>
      <c r="B73">
        <v>5</v>
      </c>
      <c r="C73">
        <v>72</v>
      </c>
      <c r="D73" t="s">
        <v>67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 s="5">
        <v>2562410</v>
      </c>
      <c r="L73">
        <v>0</v>
      </c>
      <c r="M73" s="1">
        <v>2562410</v>
      </c>
      <c r="N73">
        <v>0</v>
      </c>
      <c r="O73" s="1">
        <v>2562410</v>
      </c>
      <c r="P73" s="1">
        <v>2320000</v>
      </c>
      <c r="Q73" s="19">
        <f t="shared" si="1"/>
        <v>242410</v>
      </c>
    </row>
    <row r="74" spans="1:17" hidden="1" outlineLevel="1" x14ac:dyDescent="0.25">
      <c r="A74">
        <v>410</v>
      </c>
      <c r="B74">
        <v>5</v>
      </c>
      <c r="C74">
        <v>73</v>
      </c>
      <c r="D74" t="s">
        <v>68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 s="5">
        <v>2269492</v>
      </c>
      <c r="L74">
        <v>0</v>
      </c>
      <c r="M74" s="1">
        <v>2269492</v>
      </c>
      <c r="N74">
        <v>0</v>
      </c>
      <c r="O74" s="1">
        <v>2269492</v>
      </c>
      <c r="P74" s="1">
        <v>2195000</v>
      </c>
      <c r="Q74" s="19">
        <f t="shared" si="1"/>
        <v>74492</v>
      </c>
    </row>
    <row r="75" spans="1:17" hidden="1" outlineLevel="1" x14ac:dyDescent="0.25">
      <c r="A75">
        <v>411</v>
      </c>
      <c r="B75">
        <v>5</v>
      </c>
      <c r="C75">
        <v>74</v>
      </c>
      <c r="D75" t="s">
        <v>69</v>
      </c>
      <c r="E75">
        <v>0</v>
      </c>
      <c r="F75">
        <v>0</v>
      </c>
      <c r="G75" s="1">
        <v>-1160000</v>
      </c>
      <c r="H75" s="1">
        <v>-1160000</v>
      </c>
      <c r="I75">
        <v>0</v>
      </c>
      <c r="J75">
        <v>0</v>
      </c>
      <c r="K75" s="5">
        <v>10805164</v>
      </c>
      <c r="L75">
        <v>0</v>
      </c>
      <c r="M75" s="1">
        <v>10805164</v>
      </c>
      <c r="N75">
        <v>0</v>
      </c>
      <c r="O75" s="1">
        <v>9645164</v>
      </c>
      <c r="P75" s="1">
        <v>6477500</v>
      </c>
      <c r="Q75" s="19">
        <f t="shared" si="1"/>
        <v>3167664</v>
      </c>
    </row>
    <row r="76" spans="1:17" hidden="1" outlineLevel="1" x14ac:dyDescent="0.25">
      <c r="A76">
        <v>412</v>
      </c>
      <c r="B76">
        <v>5</v>
      </c>
      <c r="C76">
        <v>79</v>
      </c>
      <c r="D76" t="s">
        <v>70</v>
      </c>
      <c r="E76">
        <v>0</v>
      </c>
      <c r="F76">
        <v>0</v>
      </c>
      <c r="G76">
        <v>0</v>
      </c>
      <c r="H76">
        <v>0</v>
      </c>
      <c r="I76" s="1">
        <v>62424</v>
      </c>
      <c r="J76">
        <v>0</v>
      </c>
      <c r="K76" s="5">
        <v>2621485</v>
      </c>
      <c r="L76">
        <v>0</v>
      </c>
      <c r="M76" s="1">
        <v>2683909</v>
      </c>
      <c r="N76">
        <v>0</v>
      </c>
      <c r="O76" s="1">
        <v>2683909</v>
      </c>
      <c r="P76" s="1">
        <v>2764000</v>
      </c>
      <c r="Q76" s="19">
        <f t="shared" si="1"/>
        <v>-80091</v>
      </c>
    </row>
    <row r="77" spans="1:17" hidden="1" outlineLevel="1" x14ac:dyDescent="0.25">
      <c r="A77">
        <v>413</v>
      </c>
      <c r="B77">
        <v>5</v>
      </c>
      <c r="C77">
        <v>88</v>
      </c>
      <c r="D77" t="s">
        <v>71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 s="5">
        <v>7903910</v>
      </c>
      <c r="L77">
        <v>0</v>
      </c>
      <c r="M77" s="1">
        <v>7903910</v>
      </c>
      <c r="N77">
        <v>0</v>
      </c>
      <c r="O77" s="1">
        <v>7903910</v>
      </c>
      <c r="P77" s="1">
        <v>8443910</v>
      </c>
      <c r="Q77" s="19">
        <f t="shared" si="1"/>
        <v>-540000</v>
      </c>
    </row>
    <row r="78" spans="1:17" s="2" customFormat="1" collapsed="1" x14ac:dyDescent="0.25">
      <c r="A78" s="2">
        <v>5</v>
      </c>
      <c r="B78" s="2">
        <v>6</v>
      </c>
      <c r="D78" s="2" t="s">
        <v>72</v>
      </c>
      <c r="E78" s="2">
        <v>0</v>
      </c>
      <c r="F78" s="2">
        <v>0</v>
      </c>
      <c r="G78" s="3">
        <v>-294247828</v>
      </c>
      <c r="H78" s="3">
        <v>-294247828</v>
      </c>
      <c r="I78" s="3">
        <v>208517027</v>
      </c>
      <c r="J78" s="2">
        <v>0</v>
      </c>
      <c r="K78" s="15">
        <v>660442531</v>
      </c>
      <c r="L78" s="2">
        <v>0</v>
      </c>
      <c r="M78" s="3">
        <v>868959558</v>
      </c>
      <c r="N78" s="2">
        <v>0</v>
      </c>
      <c r="O78" s="3">
        <v>574711730</v>
      </c>
      <c r="P78" s="3">
        <v>565717942</v>
      </c>
      <c r="Q78" s="3">
        <f>O78-P78</f>
        <v>8993788</v>
      </c>
    </row>
    <row r="79" spans="1:17" hidden="1" outlineLevel="1" x14ac:dyDescent="0.25">
      <c r="A79">
        <v>51</v>
      </c>
      <c r="B79">
        <v>6</v>
      </c>
      <c r="C79">
        <v>1</v>
      </c>
      <c r="D79" t="s">
        <v>73</v>
      </c>
      <c r="E79">
        <v>0</v>
      </c>
      <c r="F79">
        <v>0</v>
      </c>
      <c r="G79">
        <v>0</v>
      </c>
      <c r="H79">
        <v>0</v>
      </c>
      <c r="I79" s="1">
        <v>1310417</v>
      </c>
      <c r="J79">
        <v>0</v>
      </c>
      <c r="K79" s="5">
        <v>881519</v>
      </c>
      <c r="L79">
        <v>0</v>
      </c>
      <c r="M79" s="1">
        <v>2191936</v>
      </c>
      <c r="N79">
        <v>0</v>
      </c>
      <c r="O79" s="1">
        <v>2191936</v>
      </c>
      <c r="P79" s="1">
        <v>2369990</v>
      </c>
      <c r="Q79" s="19">
        <f t="shared" ref="Q79:Q99" si="2">O79-P79</f>
        <v>-178054</v>
      </c>
    </row>
    <row r="80" spans="1:17" hidden="1" outlineLevel="1" x14ac:dyDescent="0.25">
      <c r="A80">
        <v>52</v>
      </c>
      <c r="B80">
        <v>6</v>
      </c>
      <c r="C80">
        <v>24</v>
      </c>
      <c r="D80" t="s">
        <v>74</v>
      </c>
      <c r="E80">
        <v>0</v>
      </c>
      <c r="F80">
        <v>0</v>
      </c>
      <c r="G80" s="1">
        <v>-1640881</v>
      </c>
      <c r="H80" s="1">
        <v>-1640881</v>
      </c>
      <c r="I80" s="1">
        <v>2279807</v>
      </c>
      <c r="J80">
        <v>0</v>
      </c>
      <c r="K80" s="5">
        <v>8921487</v>
      </c>
      <c r="L80">
        <v>0</v>
      </c>
      <c r="M80" s="1">
        <v>11201294</v>
      </c>
      <c r="N80">
        <v>0</v>
      </c>
      <c r="O80" s="1">
        <v>9560413</v>
      </c>
      <c r="P80" s="1">
        <v>13081136</v>
      </c>
      <c r="Q80" s="19">
        <f t="shared" si="2"/>
        <v>-3520723</v>
      </c>
    </row>
    <row r="81" spans="1:17" hidden="1" outlineLevel="1" x14ac:dyDescent="0.25">
      <c r="A81">
        <v>53</v>
      </c>
      <c r="B81">
        <v>6</v>
      </c>
      <c r="C81">
        <v>26</v>
      </c>
      <c r="D81" t="s">
        <v>239</v>
      </c>
      <c r="E81">
        <v>0</v>
      </c>
      <c r="F81">
        <v>0</v>
      </c>
      <c r="G81" s="1">
        <v>-768060</v>
      </c>
      <c r="H81" s="1">
        <v>-768060</v>
      </c>
      <c r="I81">
        <v>0</v>
      </c>
      <c r="J81">
        <v>0</v>
      </c>
      <c r="K81" s="5">
        <v>1183247</v>
      </c>
      <c r="L81">
        <v>0</v>
      </c>
      <c r="M81" s="1">
        <v>1183247</v>
      </c>
      <c r="N81">
        <v>0</v>
      </c>
      <c r="O81" s="1">
        <v>415187</v>
      </c>
      <c r="P81" s="1">
        <v>159270</v>
      </c>
      <c r="Q81" s="19">
        <f t="shared" si="2"/>
        <v>255917</v>
      </c>
    </row>
    <row r="82" spans="1:17" hidden="1" outlineLevel="1" x14ac:dyDescent="0.25">
      <c r="A82">
        <v>54</v>
      </c>
      <c r="B82">
        <v>6</v>
      </c>
      <c r="C82">
        <v>27</v>
      </c>
      <c r="D82" t="s">
        <v>75</v>
      </c>
      <c r="E82">
        <v>0</v>
      </c>
      <c r="F82">
        <v>0</v>
      </c>
      <c r="G82" s="1">
        <v>-11722236</v>
      </c>
      <c r="H82" s="1">
        <v>-11722236</v>
      </c>
      <c r="I82" s="1">
        <v>47137338</v>
      </c>
      <c r="J82">
        <v>0</v>
      </c>
      <c r="K82" s="5">
        <v>1931516</v>
      </c>
      <c r="L82">
        <v>0</v>
      </c>
      <c r="M82" s="1">
        <v>49068854</v>
      </c>
      <c r="N82">
        <v>0</v>
      </c>
      <c r="O82" s="1">
        <v>37346618</v>
      </c>
      <c r="P82" s="1">
        <v>37259646</v>
      </c>
      <c r="Q82" s="19">
        <f t="shared" si="2"/>
        <v>86972</v>
      </c>
    </row>
    <row r="83" spans="1:17" hidden="1" outlineLevel="1" x14ac:dyDescent="0.25">
      <c r="A83">
        <v>55</v>
      </c>
      <c r="B83">
        <v>6</v>
      </c>
      <c r="C83">
        <v>31</v>
      </c>
      <c r="D83" t="s">
        <v>76</v>
      </c>
      <c r="E83">
        <v>0</v>
      </c>
      <c r="F83">
        <v>0</v>
      </c>
      <c r="G83" s="1">
        <v>-102500</v>
      </c>
      <c r="H83" s="1">
        <v>-102500</v>
      </c>
      <c r="I83" s="1">
        <v>14915190</v>
      </c>
      <c r="J83">
        <v>0</v>
      </c>
      <c r="K83" s="5">
        <v>12291838</v>
      </c>
      <c r="L83">
        <v>0</v>
      </c>
      <c r="M83" s="1">
        <v>27207028</v>
      </c>
      <c r="N83">
        <v>0</v>
      </c>
      <c r="O83" s="1">
        <v>27104528</v>
      </c>
      <c r="P83" s="1">
        <v>29343172</v>
      </c>
      <c r="Q83" s="19">
        <f t="shared" si="2"/>
        <v>-2238644</v>
      </c>
    </row>
    <row r="84" spans="1:17" hidden="1" outlineLevel="1" x14ac:dyDescent="0.25">
      <c r="A84">
        <v>56</v>
      </c>
      <c r="B84">
        <v>6</v>
      </c>
      <c r="C84">
        <v>51</v>
      </c>
      <c r="D84" t="s">
        <v>77</v>
      </c>
      <c r="E84">
        <v>0</v>
      </c>
      <c r="F84">
        <v>0</v>
      </c>
      <c r="G84" s="1">
        <v>-115059600</v>
      </c>
      <c r="H84" s="1">
        <v>-115059600</v>
      </c>
      <c r="I84" s="1">
        <v>59364770</v>
      </c>
      <c r="J84">
        <v>0</v>
      </c>
      <c r="K84" s="5">
        <v>116213019</v>
      </c>
      <c r="L84">
        <v>0</v>
      </c>
      <c r="M84" s="1">
        <v>175577789</v>
      </c>
      <c r="N84">
        <v>0</v>
      </c>
      <c r="O84" s="1">
        <v>60518189</v>
      </c>
      <c r="P84" s="1">
        <v>62145945</v>
      </c>
      <c r="Q84" s="19">
        <f t="shared" si="2"/>
        <v>-1627756</v>
      </c>
    </row>
    <row r="85" spans="1:17" hidden="1" outlineLevel="1" x14ac:dyDescent="0.25">
      <c r="A85">
        <v>57</v>
      </c>
      <c r="B85">
        <v>6</v>
      </c>
      <c r="C85">
        <v>58</v>
      </c>
      <c r="D85" t="s">
        <v>78</v>
      </c>
      <c r="E85">
        <v>0</v>
      </c>
      <c r="F85">
        <v>0</v>
      </c>
      <c r="G85" s="1">
        <v>-120504173</v>
      </c>
      <c r="H85" s="1">
        <v>-120504173</v>
      </c>
      <c r="I85" s="1">
        <v>83349362</v>
      </c>
      <c r="J85">
        <v>0</v>
      </c>
      <c r="K85" s="5">
        <v>202069195</v>
      </c>
      <c r="L85">
        <v>0</v>
      </c>
      <c r="M85" s="1">
        <v>285418557</v>
      </c>
      <c r="N85">
        <v>0</v>
      </c>
      <c r="O85" s="1">
        <v>164914384</v>
      </c>
      <c r="P85" s="1">
        <v>159771242</v>
      </c>
      <c r="Q85" s="19">
        <f t="shared" si="2"/>
        <v>5143142</v>
      </c>
    </row>
    <row r="86" spans="1:17" hidden="1" outlineLevel="1" x14ac:dyDescent="0.25">
      <c r="A86">
        <v>58</v>
      </c>
      <c r="B86">
        <v>6</v>
      </c>
      <c r="C86">
        <v>61</v>
      </c>
      <c r="D86" t="s">
        <v>79</v>
      </c>
      <c r="E86">
        <v>0</v>
      </c>
      <c r="F86">
        <v>0</v>
      </c>
      <c r="G86" s="1">
        <v>-9497045</v>
      </c>
      <c r="H86" s="1">
        <v>-9497045</v>
      </c>
      <c r="I86">
        <v>0</v>
      </c>
      <c r="J86">
        <v>0</v>
      </c>
      <c r="K86" s="5">
        <v>11000616</v>
      </c>
      <c r="L86">
        <v>0</v>
      </c>
      <c r="M86" s="1">
        <v>11000616</v>
      </c>
      <c r="N86">
        <v>0</v>
      </c>
      <c r="O86" s="1">
        <v>1503571</v>
      </c>
      <c r="P86">
        <v>-45</v>
      </c>
      <c r="Q86" s="19">
        <f t="shared" si="2"/>
        <v>1503616</v>
      </c>
    </row>
    <row r="87" spans="1:17" hidden="1" outlineLevel="1" x14ac:dyDescent="0.25">
      <c r="A87">
        <v>59</v>
      </c>
      <c r="B87">
        <v>6</v>
      </c>
      <c r="C87">
        <v>62</v>
      </c>
      <c r="D87" t="s">
        <v>80</v>
      </c>
      <c r="E87">
        <v>0</v>
      </c>
      <c r="F87">
        <v>0</v>
      </c>
      <c r="G87" s="1">
        <v>-34953333</v>
      </c>
      <c r="H87" s="1">
        <v>-34953333</v>
      </c>
      <c r="I87">
        <v>0</v>
      </c>
      <c r="J87">
        <v>0</v>
      </c>
      <c r="K87" s="5">
        <v>34133002</v>
      </c>
      <c r="L87">
        <v>0</v>
      </c>
      <c r="M87" s="1">
        <v>34133002</v>
      </c>
      <c r="N87">
        <v>0</v>
      </c>
      <c r="O87" s="1">
        <v>-820331</v>
      </c>
      <c r="P87" s="1">
        <v>133057</v>
      </c>
      <c r="Q87" s="19">
        <f t="shared" si="2"/>
        <v>-953388</v>
      </c>
    </row>
    <row r="88" spans="1:17" hidden="1" outlineLevel="1" x14ac:dyDescent="0.25">
      <c r="A88">
        <v>510</v>
      </c>
      <c r="B88">
        <v>6</v>
      </c>
      <c r="C88">
        <v>81</v>
      </c>
      <c r="D88" t="s">
        <v>81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 s="5">
        <v>185565791</v>
      </c>
      <c r="L88">
        <v>0</v>
      </c>
      <c r="M88" s="1">
        <v>185565791</v>
      </c>
      <c r="N88">
        <v>0</v>
      </c>
      <c r="O88" s="1">
        <v>185565791</v>
      </c>
      <c r="P88" s="1">
        <v>181651387</v>
      </c>
      <c r="Q88" s="19">
        <f t="shared" si="2"/>
        <v>3914404</v>
      </c>
    </row>
    <row r="89" spans="1:17" hidden="1" outlineLevel="1" x14ac:dyDescent="0.25">
      <c r="A89">
        <v>511</v>
      </c>
      <c r="B89">
        <v>6</v>
      </c>
      <c r="C89">
        <v>82</v>
      </c>
      <c r="D89" t="s">
        <v>82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 s="5">
        <v>9781541</v>
      </c>
      <c r="L89">
        <v>0</v>
      </c>
      <c r="M89" s="1">
        <v>9781541</v>
      </c>
      <c r="N89">
        <v>0</v>
      </c>
      <c r="O89" s="1">
        <v>9781541</v>
      </c>
      <c r="P89" s="1">
        <v>9541877</v>
      </c>
      <c r="Q89" s="19">
        <f t="shared" si="2"/>
        <v>239664</v>
      </c>
    </row>
    <row r="90" spans="1:17" hidden="1" outlineLevel="1" x14ac:dyDescent="0.25">
      <c r="A90">
        <v>512</v>
      </c>
      <c r="B90">
        <v>6</v>
      </c>
      <c r="C90">
        <v>83</v>
      </c>
      <c r="D90" t="s">
        <v>83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 s="5">
        <v>1641598</v>
      </c>
      <c r="L90">
        <v>0</v>
      </c>
      <c r="M90" s="1">
        <v>1641598</v>
      </c>
      <c r="N90">
        <v>0</v>
      </c>
      <c r="O90" s="1">
        <v>1641598</v>
      </c>
      <c r="P90" s="1">
        <v>1520000</v>
      </c>
      <c r="Q90" s="19">
        <f t="shared" si="2"/>
        <v>121598</v>
      </c>
    </row>
    <row r="91" spans="1:17" hidden="1" outlineLevel="1" x14ac:dyDescent="0.25">
      <c r="A91">
        <v>513</v>
      </c>
      <c r="B91">
        <v>6</v>
      </c>
      <c r="C91">
        <v>84</v>
      </c>
      <c r="D91" t="s">
        <v>84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 s="5">
        <v>4190651</v>
      </c>
      <c r="L91">
        <v>0</v>
      </c>
      <c r="M91" s="1">
        <v>4190651</v>
      </c>
      <c r="N91">
        <v>0</v>
      </c>
      <c r="O91" s="1">
        <v>4190651</v>
      </c>
      <c r="P91" s="1">
        <v>4173971</v>
      </c>
      <c r="Q91" s="19">
        <f t="shared" si="2"/>
        <v>16680</v>
      </c>
    </row>
    <row r="92" spans="1:17" hidden="1" outlineLevel="1" x14ac:dyDescent="0.25">
      <c r="A92">
        <v>514</v>
      </c>
      <c r="B92">
        <v>6</v>
      </c>
      <c r="C92">
        <v>85</v>
      </c>
      <c r="D92" t="s">
        <v>85</v>
      </c>
      <c r="E92">
        <v>0</v>
      </c>
      <c r="F92">
        <v>0</v>
      </c>
      <c r="G92">
        <v>0</v>
      </c>
      <c r="H92">
        <v>0</v>
      </c>
      <c r="I92" s="1">
        <v>160143</v>
      </c>
      <c r="J92">
        <v>0</v>
      </c>
      <c r="K92" s="5">
        <v>6532777</v>
      </c>
      <c r="L92">
        <v>0</v>
      </c>
      <c r="M92" s="1">
        <v>6692920</v>
      </c>
      <c r="N92">
        <v>0</v>
      </c>
      <c r="O92" s="1">
        <v>6692920</v>
      </c>
      <c r="P92" s="1">
        <v>7017838</v>
      </c>
      <c r="Q92" s="19">
        <f t="shared" si="2"/>
        <v>-324918</v>
      </c>
    </row>
    <row r="93" spans="1:17" hidden="1" outlineLevel="1" x14ac:dyDescent="0.25">
      <c r="A93">
        <v>515</v>
      </c>
      <c r="B93">
        <v>6</v>
      </c>
      <c r="C93">
        <v>86</v>
      </c>
      <c r="D93" t="s">
        <v>86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 s="5">
        <v>26391203</v>
      </c>
      <c r="L93">
        <v>0</v>
      </c>
      <c r="M93" s="1">
        <v>26391203</v>
      </c>
      <c r="N93">
        <v>0</v>
      </c>
      <c r="O93" s="1">
        <v>26391203</v>
      </c>
      <c r="P93" s="1">
        <v>26906876</v>
      </c>
      <c r="Q93" s="19">
        <f t="shared" si="2"/>
        <v>-515673</v>
      </c>
    </row>
    <row r="94" spans="1:17" hidden="1" outlineLevel="1" x14ac:dyDescent="0.25">
      <c r="A94">
        <v>516</v>
      </c>
      <c r="B94">
        <v>6</v>
      </c>
      <c r="C94">
        <v>87</v>
      </c>
      <c r="D94" t="s">
        <v>87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 s="5">
        <v>1655327</v>
      </c>
      <c r="L94">
        <v>0</v>
      </c>
      <c r="M94" s="1">
        <v>1655327</v>
      </c>
      <c r="N94">
        <v>0</v>
      </c>
      <c r="O94" s="1">
        <v>1655327</v>
      </c>
      <c r="P94" s="1">
        <v>1606500</v>
      </c>
      <c r="Q94" s="19">
        <f t="shared" si="2"/>
        <v>48827</v>
      </c>
    </row>
    <row r="95" spans="1:17" hidden="1" outlineLevel="1" x14ac:dyDescent="0.25">
      <c r="A95">
        <v>517</v>
      </c>
      <c r="B95">
        <v>6</v>
      </c>
      <c r="C95">
        <v>89</v>
      </c>
      <c r="D95" t="s">
        <v>36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 s="5">
        <v>36058204</v>
      </c>
      <c r="L95">
        <v>0</v>
      </c>
      <c r="M95" s="1">
        <v>36058204</v>
      </c>
      <c r="N95">
        <v>0</v>
      </c>
      <c r="O95" s="1">
        <v>36058204</v>
      </c>
      <c r="P95" s="1">
        <v>29036080</v>
      </c>
      <c r="Q95" s="19">
        <f t="shared" si="2"/>
        <v>7022124</v>
      </c>
    </row>
    <row r="96" spans="1:17" s="2" customFormat="1" collapsed="1" x14ac:dyDescent="0.25">
      <c r="A96" s="2">
        <v>6</v>
      </c>
      <c r="B96" s="2">
        <v>7</v>
      </c>
      <c r="D96" s="2" t="s">
        <v>88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15">
        <v>49752535</v>
      </c>
      <c r="L96" s="2">
        <v>0</v>
      </c>
      <c r="M96" s="3">
        <v>49752535</v>
      </c>
      <c r="N96" s="2">
        <v>0</v>
      </c>
      <c r="O96" s="3">
        <v>49752535</v>
      </c>
      <c r="P96" s="3">
        <v>49963834</v>
      </c>
      <c r="Q96" s="3">
        <f t="shared" si="2"/>
        <v>-211299</v>
      </c>
    </row>
    <row r="97" spans="1:17" hidden="1" outlineLevel="1" x14ac:dyDescent="0.25">
      <c r="A97">
        <v>61</v>
      </c>
      <c r="B97">
        <v>7</v>
      </c>
      <c r="C97">
        <v>21</v>
      </c>
      <c r="D97" t="s">
        <v>89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 s="5">
        <v>48370570</v>
      </c>
      <c r="L97">
        <v>0</v>
      </c>
      <c r="M97" s="1">
        <v>48370570</v>
      </c>
      <c r="N97">
        <v>0</v>
      </c>
      <c r="O97" s="1">
        <v>48370570</v>
      </c>
      <c r="P97" s="1">
        <v>48370834</v>
      </c>
      <c r="Q97" s="19">
        <f t="shared" si="2"/>
        <v>-264</v>
      </c>
    </row>
    <row r="98" spans="1:17" hidden="1" outlineLevel="1" x14ac:dyDescent="0.25">
      <c r="A98">
        <v>62</v>
      </c>
      <c r="B98">
        <v>7</v>
      </c>
      <c r="C98">
        <v>41</v>
      </c>
      <c r="D98" t="s">
        <v>90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 s="4">
        <v>0</v>
      </c>
      <c r="L98">
        <v>0</v>
      </c>
      <c r="M98">
        <v>0</v>
      </c>
      <c r="N98">
        <v>0</v>
      </c>
      <c r="O98">
        <v>0</v>
      </c>
      <c r="P98" s="1">
        <v>238000</v>
      </c>
      <c r="Q98" s="19">
        <f t="shared" si="2"/>
        <v>-238000</v>
      </c>
    </row>
    <row r="99" spans="1:17" hidden="1" outlineLevel="1" x14ac:dyDescent="0.25">
      <c r="A99">
        <v>63</v>
      </c>
      <c r="B99">
        <v>7</v>
      </c>
      <c r="C99">
        <v>83</v>
      </c>
      <c r="D99" t="s">
        <v>87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 s="5">
        <v>1381965</v>
      </c>
      <c r="L99">
        <v>0</v>
      </c>
      <c r="M99" s="1">
        <v>1381965</v>
      </c>
      <c r="N99">
        <v>0</v>
      </c>
      <c r="O99" s="1">
        <v>1381965</v>
      </c>
      <c r="P99" s="1">
        <v>1355000</v>
      </c>
      <c r="Q99" s="19">
        <f t="shared" si="2"/>
        <v>26965</v>
      </c>
    </row>
    <row r="100" spans="1:17" s="2" customFormat="1" collapsed="1" x14ac:dyDescent="0.25">
      <c r="A100" s="2">
        <v>7</v>
      </c>
      <c r="B100" s="2">
        <v>8</v>
      </c>
      <c r="D100" s="2" t="s">
        <v>91</v>
      </c>
      <c r="E100" s="2">
        <v>0</v>
      </c>
      <c r="F100" s="2">
        <v>0</v>
      </c>
      <c r="G100" s="3">
        <v>-73738121</v>
      </c>
      <c r="H100" s="3">
        <v>-73738121</v>
      </c>
      <c r="I100" s="3">
        <v>3115893</v>
      </c>
      <c r="J100" s="2">
        <v>0</v>
      </c>
      <c r="K100" s="15">
        <v>98850928</v>
      </c>
      <c r="L100" s="2">
        <v>0</v>
      </c>
      <c r="M100" s="3">
        <v>101966821</v>
      </c>
      <c r="N100" s="2">
        <v>0</v>
      </c>
      <c r="O100" s="3">
        <v>28228700</v>
      </c>
      <c r="P100" s="3">
        <v>15492080</v>
      </c>
      <c r="Q100" s="3">
        <f>O100-P100</f>
        <v>12736620</v>
      </c>
    </row>
    <row r="101" spans="1:17" hidden="1" outlineLevel="1" x14ac:dyDescent="0.25">
      <c r="A101">
        <v>71</v>
      </c>
      <c r="B101">
        <v>8</v>
      </c>
      <c r="C101">
        <v>11</v>
      </c>
      <c r="D101" t="s">
        <v>92</v>
      </c>
      <c r="E101">
        <v>0</v>
      </c>
      <c r="F101">
        <v>0</v>
      </c>
      <c r="G101" s="1">
        <v>-6821750</v>
      </c>
      <c r="H101" s="1">
        <v>-6821750</v>
      </c>
      <c r="I101">
        <v>0</v>
      </c>
      <c r="J101">
        <v>0</v>
      </c>
      <c r="K101" s="5">
        <v>19851279</v>
      </c>
      <c r="L101">
        <v>0</v>
      </c>
      <c r="M101" s="1">
        <v>19851279</v>
      </c>
      <c r="N101">
        <v>0</v>
      </c>
      <c r="O101" s="1">
        <v>13029529</v>
      </c>
      <c r="P101" s="1">
        <v>12009000</v>
      </c>
      <c r="Q101" s="19">
        <f t="shared" ref="Q101:Q105" si="3">O101-P101</f>
        <v>1020529</v>
      </c>
    </row>
    <row r="102" spans="1:17" hidden="1" outlineLevel="1" x14ac:dyDescent="0.25">
      <c r="A102">
        <v>72</v>
      </c>
      <c r="B102">
        <v>8</v>
      </c>
      <c r="C102">
        <v>21</v>
      </c>
      <c r="D102" t="s">
        <v>93</v>
      </c>
      <c r="E102">
        <v>0</v>
      </c>
      <c r="F102">
        <v>0</v>
      </c>
      <c r="G102" s="1">
        <v>-59585461</v>
      </c>
      <c r="H102" s="1">
        <v>-59585461</v>
      </c>
      <c r="I102">
        <v>0</v>
      </c>
      <c r="J102">
        <v>0</v>
      </c>
      <c r="K102" s="5">
        <v>35753667</v>
      </c>
      <c r="L102">
        <v>0</v>
      </c>
      <c r="M102" s="1">
        <v>35753667</v>
      </c>
      <c r="N102">
        <v>0</v>
      </c>
      <c r="O102" s="1">
        <v>-23831794</v>
      </c>
      <c r="P102" s="1">
        <v>-27583150</v>
      </c>
      <c r="Q102" s="19">
        <f t="shared" si="3"/>
        <v>3751356</v>
      </c>
    </row>
    <row r="103" spans="1:17" hidden="1" outlineLevel="1" x14ac:dyDescent="0.25">
      <c r="A103">
        <v>73</v>
      </c>
      <c r="B103">
        <v>8</v>
      </c>
      <c r="C103">
        <v>23</v>
      </c>
      <c r="D103" t="s">
        <v>94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 s="5">
        <v>38200831</v>
      </c>
      <c r="L103">
        <v>0</v>
      </c>
      <c r="M103" s="1">
        <v>38200831</v>
      </c>
      <c r="N103">
        <v>0</v>
      </c>
      <c r="O103" s="1">
        <v>38200831</v>
      </c>
      <c r="P103" s="1">
        <v>31212090</v>
      </c>
      <c r="Q103" s="19">
        <f t="shared" si="3"/>
        <v>6988741</v>
      </c>
    </row>
    <row r="104" spans="1:17" hidden="1" outlineLevel="1" x14ac:dyDescent="0.25">
      <c r="A104">
        <v>74</v>
      </c>
      <c r="B104">
        <v>8</v>
      </c>
      <c r="C104">
        <v>51</v>
      </c>
      <c r="D104" t="s">
        <v>95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 s="5">
        <v>835931</v>
      </c>
      <c r="L104">
        <v>0</v>
      </c>
      <c r="M104" s="1">
        <v>835931</v>
      </c>
      <c r="N104">
        <v>0</v>
      </c>
      <c r="O104" s="1">
        <v>835931</v>
      </c>
      <c r="P104" s="1">
        <v>1060000</v>
      </c>
      <c r="Q104" s="19">
        <f t="shared" si="3"/>
        <v>-224069</v>
      </c>
    </row>
    <row r="105" spans="1:17" hidden="1" outlineLevel="1" x14ac:dyDescent="0.25">
      <c r="A105">
        <v>75</v>
      </c>
      <c r="B105">
        <v>8</v>
      </c>
      <c r="C105">
        <v>57</v>
      </c>
      <c r="D105" t="s">
        <v>96</v>
      </c>
      <c r="E105">
        <v>0</v>
      </c>
      <c r="F105">
        <v>0</v>
      </c>
      <c r="G105" s="1">
        <v>-7330910</v>
      </c>
      <c r="H105" s="1">
        <v>-7330910</v>
      </c>
      <c r="I105" s="1">
        <v>3115893</v>
      </c>
      <c r="J105">
        <v>0</v>
      </c>
      <c r="K105" s="5">
        <v>4209220</v>
      </c>
      <c r="L105">
        <v>0</v>
      </c>
      <c r="M105" s="1">
        <v>7325113</v>
      </c>
      <c r="N105">
        <v>0</v>
      </c>
      <c r="O105" s="1">
        <v>-5797</v>
      </c>
      <c r="P105" s="1">
        <v>-1205860</v>
      </c>
      <c r="Q105" s="19">
        <f t="shared" si="3"/>
        <v>1200063</v>
      </c>
    </row>
    <row r="106" spans="1:17" s="2" customFormat="1" collapsed="1" x14ac:dyDescent="0.25">
      <c r="A106" s="2">
        <v>8</v>
      </c>
      <c r="B106" s="2">
        <v>9</v>
      </c>
      <c r="D106" s="2" t="s">
        <v>97</v>
      </c>
      <c r="E106" s="2">
        <v>0</v>
      </c>
      <c r="F106" s="2">
        <v>0</v>
      </c>
      <c r="G106" s="3">
        <v>-39091699</v>
      </c>
      <c r="H106" s="3">
        <v>-39091699</v>
      </c>
      <c r="I106" s="3">
        <v>48545930</v>
      </c>
      <c r="J106" s="2">
        <v>0</v>
      </c>
      <c r="K106" s="15">
        <v>24199483</v>
      </c>
      <c r="L106" s="2">
        <v>0</v>
      </c>
      <c r="M106" s="3">
        <v>72745413</v>
      </c>
      <c r="N106" s="2">
        <v>0</v>
      </c>
      <c r="O106" s="3">
        <v>33653714</v>
      </c>
      <c r="P106" s="3">
        <v>27353824</v>
      </c>
      <c r="Q106" s="3">
        <f>O106-P106</f>
        <v>6299890</v>
      </c>
    </row>
    <row r="107" spans="1:17" hidden="1" outlineLevel="1" x14ac:dyDescent="0.25">
      <c r="A107">
        <v>81</v>
      </c>
      <c r="B107">
        <v>9</v>
      </c>
      <c r="C107">
        <v>2</v>
      </c>
      <c r="D107" t="s">
        <v>98</v>
      </c>
      <c r="E107">
        <v>0</v>
      </c>
      <c r="F107">
        <v>0</v>
      </c>
      <c r="G107" s="1">
        <v>-22918410</v>
      </c>
      <c r="H107" s="1">
        <v>-22918410</v>
      </c>
      <c r="I107" s="1">
        <v>28488892</v>
      </c>
      <c r="J107">
        <v>0</v>
      </c>
      <c r="K107" s="5">
        <v>6313038</v>
      </c>
      <c r="L107">
        <v>0</v>
      </c>
      <c r="M107" s="1">
        <v>34801930</v>
      </c>
      <c r="N107">
        <v>0</v>
      </c>
      <c r="O107" s="1">
        <v>11883520</v>
      </c>
      <c r="P107" s="1">
        <v>11579012</v>
      </c>
      <c r="Q107" s="19">
        <f t="shared" ref="Q107:Q170" si="4">O107-P107</f>
        <v>304508</v>
      </c>
    </row>
    <row r="108" spans="1:17" hidden="1" outlineLevel="1" x14ac:dyDescent="0.25">
      <c r="A108">
        <v>82</v>
      </c>
      <c r="B108">
        <v>9</v>
      </c>
      <c r="C108">
        <v>11</v>
      </c>
      <c r="D108" t="s">
        <v>99</v>
      </c>
      <c r="E108">
        <v>0</v>
      </c>
      <c r="F108">
        <v>0</v>
      </c>
      <c r="G108" s="1">
        <v>-916660</v>
      </c>
      <c r="H108" s="1">
        <v>-916660</v>
      </c>
      <c r="I108">
        <v>0</v>
      </c>
      <c r="J108">
        <v>0</v>
      </c>
      <c r="K108" s="5">
        <v>1541761</v>
      </c>
      <c r="L108">
        <v>0</v>
      </c>
      <c r="M108" s="1">
        <v>1541761</v>
      </c>
      <c r="N108">
        <v>0</v>
      </c>
      <c r="O108" s="1">
        <v>625101</v>
      </c>
      <c r="P108" s="1">
        <v>1287340</v>
      </c>
      <c r="Q108" s="19">
        <f t="shared" si="4"/>
        <v>-662239</v>
      </c>
    </row>
    <row r="109" spans="1:17" hidden="1" outlineLevel="1" x14ac:dyDescent="0.25">
      <c r="A109">
        <v>83</v>
      </c>
      <c r="B109">
        <v>9</v>
      </c>
      <c r="C109">
        <v>21</v>
      </c>
      <c r="D109" t="s">
        <v>100</v>
      </c>
      <c r="E109">
        <v>0</v>
      </c>
      <c r="F109">
        <v>0</v>
      </c>
      <c r="G109">
        <v>0</v>
      </c>
      <c r="H109">
        <v>0</v>
      </c>
      <c r="I109" s="1">
        <v>2701703</v>
      </c>
      <c r="J109">
        <v>0</v>
      </c>
      <c r="K109" s="5">
        <v>25100</v>
      </c>
      <c r="L109">
        <v>0</v>
      </c>
      <c r="M109" s="1">
        <v>2726803</v>
      </c>
      <c r="N109">
        <v>0</v>
      </c>
      <c r="O109" s="1">
        <v>2726803</v>
      </c>
      <c r="P109" s="1">
        <v>2874309</v>
      </c>
      <c r="Q109" s="19">
        <f t="shared" si="4"/>
        <v>-147506</v>
      </c>
    </row>
    <row r="110" spans="1:17" hidden="1" outlineLevel="1" x14ac:dyDescent="0.25">
      <c r="A110">
        <v>84</v>
      </c>
      <c r="B110">
        <v>9</v>
      </c>
      <c r="C110">
        <v>22</v>
      </c>
      <c r="D110" t="s">
        <v>101</v>
      </c>
      <c r="E110">
        <v>0</v>
      </c>
      <c r="F110">
        <v>0</v>
      </c>
      <c r="G110" s="1">
        <v>-2054817</v>
      </c>
      <c r="H110" s="1">
        <v>-2054817</v>
      </c>
      <c r="I110">
        <v>0</v>
      </c>
      <c r="J110">
        <v>0</v>
      </c>
      <c r="K110" s="5">
        <v>138918</v>
      </c>
      <c r="L110">
        <v>0</v>
      </c>
      <c r="M110" s="1">
        <v>138918</v>
      </c>
      <c r="N110">
        <v>0</v>
      </c>
      <c r="O110" s="1">
        <v>-1915899</v>
      </c>
      <c r="P110" s="1">
        <v>-1950000</v>
      </c>
      <c r="Q110" s="19">
        <f t="shared" si="4"/>
        <v>34101</v>
      </c>
    </row>
    <row r="111" spans="1:17" hidden="1" outlineLevel="1" x14ac:dyDescent="0.25">
      <c r="A111">
        <v>85</v>
      </c>
      <c r="B111">
        <v>9</v>
      </c>
      <c r="C111">
        <v>23</v>
      </c>
      <c r="D111" t="s">
        <v>102</v>
      </c>
      <c r="E111">
        <v>0</v>
      </c>
      <c r="F111">
        <v>0</v>
      </c>
      <c r="G111" s="1">
        <v>-633194</v>
      </c>
      <c r="H111" s="1">
        <v>-633194</v>
      </c>
      <c r="I111">
        <v>0</v>
      </c>
      <c r="J111">
        <v>0</v>
      </c>
      <c r="K111" s="5">
        <v>5499291</v>
      </c>
      <c r="L111">
        <v>0</v>
      </c>
      <c r="M111" s="1">
        <v>5499291</v>
      </c>
      <c r="N111">
        <v>0</v>
      </c>
      <c r="O111" s="1">
        <v>4866097</v>
      </c>
      <c r="P111" s="1">
        <v>1070000</v>
      </c>
      <c r="Q111" s="19">
        <f t="shared" si="4"/>
        <v>3796097</v>
      </c>
    </row>
    <row r="112" spans="1:17" hidden="1" outlineLevel="1" x14ac:dyDescent="0.25">
      <c r="A112">
        <v>86</v>
      </c>
      <c r="B112">
        <v>9</v>
      </c>
      <c r="C112">
        <v>24</v>
      </c>
      <c r="D112" t="s">
        <v>103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 s="5">
        <v>1374737</v>
      </c>
      <c r="L112">
        <v>0</v>
      </c>
      <c r="M112" s="1">
        <v>1374737</v>
      </c>
      <c r="N112">
        <v>0</v>
      </c>
      <c r="O112" s="1">
        <v>1374737</v>
      </c>
      <c r="P112" s="1">
        <v>1499000</v>
      </c>
      <c r="Q112" s="19">
        <f t="shared" si="4"/>
        <v>-124263</v>
      </c>
    </row>
    <row r="113" spans="1:17" hidden="1" outlineLevel="1" x14ac:dyDescent="0.25">
      <c r="A113">
        <v>87</v>
      </c>
      <c r="B113">
        <v>9</v>
      </c>
      <c r="C113">
        <v>52</v>
      </c>
      <c r="D113" t="s">
        <v>104</v>
      </c>
      <c r="E113">
        <v>0</v>
      </c>
      <c r="F113">
        <v>0</v>
      </c>
      <c r="G113" s="1">
        <v>-12568618</v>
      </c>
      <c r="H113" s="1">
        <v>-12568618</v>
      </c>
      <c r="I113" s="1">
        <v>17355335</v>
      </c>
      <c r="J113">
        <v>0</v>
      </c>
      <c r="K113" s="5">
        <v>9306638</v>
      </c>
      <c r="L113">
        <v>0</v>
      </c>
      <c r="M113" s="1">
        <v>26661973</v>
      </c>
      <c r="N113">
        <v>0</v>
      </c>
      <c r="O113" s="1">
        <v>14093355</v>
      </c>
      <c r="P113" s="1">
        <v>10994163</v>
      </c>
      <c r="Q113" s="19">
        <f t="shared" si="4"/>
        <v>3099192</v>
      </c>
    </row>
    <row r="114" spans="1:17" s="2" customFormat="1" collapsed="1" x14ac:dyDescent="0.25">
      <c r="A114" s="2">
        <v>9</v>
      </c>
      <c r="B114" s="2">
        <v>10</v>
      </c>
      <c r="D114" s="2" t="s">
        <v>105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15">
        <v>172865127</v>
      </c>
      <c r="L114" s="2">
        <v>0</v>
      </c>
      <c r="M114" s="3">
        <v>172865127</v>
      </c>
      <c r="N114" s="2">
        <v>0</v>
      </c>
      <c r="O114" s="3">
        <v>172865127</v>
      </c>
      <c r="P114" s="3">
        <v>178374060</v>
      </c>
      <c r="Q114" s="3">
        <f>O114-P114</f>
        <v>-5508933</v>
      </c>
    </row>
    <row r="115" spans="1:17" hidden="1" outlineLevel="1" x14ac:dyDescent="0.25">
      <c r="A115">
        <v>91</v>
      </c>
      <c r="B115">
        <v>10</v>
      </c>
      <c r="C115">
        <v>3</v>
      </c>
      <c r="D115" t="s">
        <v>106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 s="5">
        <v>23093477</v>
      </c>
      <c r="L115">
        <v>0</v>
      </c>
      <c r="M115" s="1">
        <v>23093477</v>
      </c>
      <c r="N115">
        <v>0</v>
      </c>
      <c r="O115" s="1">
        <v>23093477</v>
      </c>
      <c r="P115" s="1">
        <v>22715000</v>
      </c>
      <c r="Q115" s="19">
        <f t="shared" si="4"/>
        <v>378477</v>
      </c>
    </row>
    <row r="116" spans="1:17" hidden="1" outlineLevel="1" x14ac:dyDescent="0.25">
      <c r="A116">
        <v>92</v>
      </c>
      <c r="B116">
        <v>10</v>
      </c>
      <c r="C116">
        <v>31</v>
      </c>
      <c r="D116" t="s">
        <v>107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 s="5">
        <v>30056271</v>
      </c>
      <c r="L116">
        <v>0</v>
      </c>
      <c r="M116" s="1">
        <v>30056271</v>
      </c>
      <c r="N116">
        <v>0</v>
      </c>
      <c r="O116" s="1">
        <v>30056271</v>
      </c>
      <c r="P116" s="1">
        <v>32083330</v>
      </c>
      <c r="Q116" s="19">
        <f t="shared" si="4"/>
        <v>-2027059</v>
      </c>
    </row>
    <row r="117" spans="1:17" hidden="1" outlineLevel="1" x14ac:dyDescent="0.25">
      <c r="A117">
        <v>93</v>
      </c>
      <c r="B117">
        <v>10</v>
      </c>
      <c r="C117">
        <v>41</v>
      </c>
      <c r="D117" t="s">
        <v>108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 s="5">
        <v>428696</v>
      </c>
      <c r="L117">
        <v>0</v>
      </c>
      <c r="M117" s="1">
        <v>428696</v>
      </c>
      <c r="N117">
        <v>0</v>
      </c>
      <c r="O117" s="1">
        <v>428696</v>
      </c>
      <c r="P117" s="1">
        <v>905000</v>
      </c>
      <c r="Q117" s="19">
        <f t="shared" si="4"/>
        <v>-476304</v>
      </c>
    </row>
    <row r="118" spans="1:17" hidden="1" outlineLevel="1" x14ac:dyDescent="0.25">
      <c r="A118">
        <v>94</v>
      </c>
      <c r="B118">
        <v>10</v>
      </c>
      <c r="C118">
        <v>51</v>
      </c>
      <c r="D118" t="s">
        <v>240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 s="5">
        <v>5218242</v>
      </c>
      <c r="L118">
        <v>0</v>
      </c>
      <c r="M118" s="1">
        <v>5218242</v>
      </c>
      <c r="N118">
        <v>0</v>
      </c>
      <c r="O118" s="1">
        <v>5218242</v>
      </c>
      <c r="P118" s="1">
        <v>5050000</v>
      </c>
      <c r="Q118" s="19">
        <f t="shared" si="4"/>
        <v>168242</v>
      </c>
    </row>
    <row r="119" spans="1:17" hidden="1" outlineLevel="1" x14ac:dyDescent="0.25">
      <c r="A119">
        <v>95</v>
      </c>
      <c r="B119">
        <v>10</v>
      </c>
      <c r="C119">
        <v>61</v>
      </c>
      <c r="D119" t="s">
        <v>109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 s="5">
        <v>9304588</v>
      </c>
      <c r="L119">
        <v>0</v>
      </c>
      <c r="M119" s="1">
        <v>9304588</v>
      </c>
      <c r="N119">
        <v>0</v>
      </c>
      <c r="O119" s="1">
        <v>9304588</v>
      </c>
      <c r="P119" s="1">
        <v>6885000</v>
      </c>
      <c r="Q119" s="19">
        <f t="shared" si="4"/>
        <v>2419588</v>
      </c>
    </row>
    <row r="120" spans="1:17" hidden="1" outlineLevel="1" x14ac:dyDescent="0.25">
      <c r="A120">
        <v>96</v>
      </c>
      <c r="B120">
        <v>10</v>
      </c>
      <c r="C120">
        <v>71</v>
      </c>
      <c r="D120" t="s">
        <v>110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 s="5">
        <v>103008524</v>
      </c>
      <c r="L120">
        <v>0</v>
      </c>
      <c r="M120" s="1">
        <v>103008524</v>
      </c>
      <c r="N120">
        <v>0</v>
      </c>
      <c r="O120" s="1">
        <v>103008524</v>
      </c>
      <c r="P120" s="1">
        <v>108535730</v>
      </c>
      <c r="Q120" s="19">
        <f t="shared" si="4"/>
        <v>-5527206</v>
      </c>
    </row>
    <row r="121" spans="1:17" hidden="1" outlineLevel="1" x14ac:dyDescent="0.25">
      <c r="A121">
        <v>97</v>
      </c>
      <c r="B121">
        <v>10</v>
      </c>
      <c r="C121">
        <v>72</v>
      </c>
      <c r="D121" t="s">
        <v>111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 s="5">
        <v>1755329</v>
      </c>
      <c r="L121">
        <v>0</v>
      </c>
      <c r="M121" s="1">
        <v>1755329</v>
      </c>
      <c r="N121">
        <v>0</v>
      </c>
      <c r="O121" s="1">
        <v>1755329</v>
      </c>
      <c r="P121" s="1">
        <v>2200000</v>
      </c>
      <c r="Q121" s="19">
        <f t="shared" si="4"/>
        <v>-444671</v>
      </c>
    </row>
    <row r="122" spans="1:17" s="2" customFormat="1" collapsed="1" x14ac:dyDescent="0.25">
      <c r="A122" s="2">
        <v>10</v>
      </c>
      <c r="B122" s="2">
        <v>11</v>
      </c>
      <c r="D122" s="2" t="s">
        <v>112</v>
      </c>
      <c r="E122" s="2">
        <v>0</v>
      </c>
      <c r="F122" s="2">
        <v>0</v>
      </c>
      <c r="G122" s="3">
        <v>-8755000</v>
      </c>
      <c r="H122" s="3">
        <v>-8755000</v>
      </c>
      <c r="I122" s="3">
        <v>30871955</v>
      </c>
      <c r="J122" s="2">
        <v>0</v>
      </c>
      <c r="K122" s="15">
        <v>58082623</v>
      </c>
      <c r="L122" s="2">
        <v>0</v>
      </c>
      <c r="M122" s="3">
        <v>88954578</v>
      </c>
      <c r="N122" s="2">
        <v>0</v>
      </c>
      <c r="O122" s="3">
        <v>80199578</v>
      </c>
      <c r="P122" s="3">
        <v>74464588</v>
      </c>
      <c r="Q122" s="3">
        <f t="shared" si="4"/>
        <v>5734990</v>
      </c>
    </row>
    <row r="123" spans="1:17" hidden="1" outlineLevel="1" x14ac:dyDescent="0.25">
      <c r="A123">
        <v>101</v>
      </c>
      <c r="B123">
        <v>11</v>
      </c>
      <c r="C123">
        <v>1</v>
      </c>
      <c r="D123" t="s">
        <v>113</v>
      </c>
      <c r="E123">
        <v>0</v>
      </c>
      <c r="F123">
        <v>0</v>
      </c>
      <c r="G123">
        <v>0</v>
      </c>
      <c r="H123">
        <v>0</v>
      </c>
      <c r="I123" s="1">
        <v>1458848</v>
      </c>
      <c r="J123">
        <v>0</v>
      </c>
      <c r="K123" s="5">
        <v>117384</v>
      </c>
      <c r="L123">
        <v>0</v>
      </c>
      <c r="M123" s="1">
        <v>1576232</v>
      </c>
      <c r="N123">
        <v>0</v>
      </c>
      <c r="O123" s="1">
        <v>1576232</v>
      </c>
      <c r="P123" s="1">
        <v>2157351</v>
      </c>
      <c r="Q123" s="19">
        <f t="shared" si="4"/>
        <v>-581119</v>
      </c>
    </row>
    <row r="124" spans="1:17" hidden="1" outlineLevel="1" x14ac:dyDescent="0.25">
      <c r="A124">
        <v>102</v>
      </c>
      <c r="B124">
        <v>11</v>
      </c>
      <c r="C124">
        <v>2</v>
      </c>
      <c r="D124" t="s">
        <v>114</v>
      </c>
      <c r="E124">
        <v>0</v>
      </c>
      <c r="F124">
        <v>0</v>
      </c>
      <c r="G124" s="1">
        <v>30000</v>
      </c>
      <c r="H124" s="1">
        <v>30000</v>
      </c>
      <c r="I124" s="1">
        <v>15295022</v>
      </c>
      <c r="J124">
        <v>0</v>
      </c>
      <c r="K124" s="5">
        <v>6917626</v>
      </c>
      <c r="L124">
        <v>0</v>
      </c>
      <c r="M124" s="1">
        <v>22212648</v>
      </c>
      <c r="N124">
        <v>0</v>
      </c>
      <c r="O124" s="1">
        <v>22242648</v>
      </c>
      <c r="P124" s="1">
        <v>23380749</v>
      </c>
      <c r="Q124" s="19">
        <f t="shared" si="4"/>
        <v>-1138101</v>
      </c>
    </row>
    <row r="125" spans="1:17" hidden="1" outlineLevel="1" x14ac:dyDescent="0.25">
      <c r="A125">
        <v>103</v>
      </c>
      <c r="B125">
        <v>11</v>
      </c>
      <c r="C125">
        <v>31</v>
      </c>
      <c r="D125" t="s">
        <v>115</v>
      </c>
      <c r="E125">
        <v>0</v>
      </c>
      <c r="F125">
        <v>0</v>
      </c>
      <c r="G125" s="1">
        <v>-8600000</v>
      </c>
      <c r="H125" s="1">
        <v>-8600000</v>
      </c>
      <c r="I125" s="1">
        <v>14118085</v>
      </c>
      <c r="J125">
        <v>0</v>
      </c>
      <c r="K125" s="5">
        <v>5404397</v>
      </c>
      <c r="L125">
        <v>0</v>
      </c>
      <c r="M125" s="1">
        <v>19522482</v>
      </c>
      <c r="N125">
        <v>0</v>
      </c>
      <c r="O125" s="1">
        <v>10922482</v>
      </c>
      <c r="P125" s="1">
        <v>8266488</v>
      </c>
      <c r="Q125" s="19">
        <f t="shared" si="4"/>
        <v>2655994</v>
      </c>
    </row>
    <row r="126" spans="1:17" hidden="1" outlineLevel="1" x14ac:dyDescent="0.25">
      <c r="A126">
        <v>104</v>
      </c>
      <c r="B126">
        <v>11</v>
      </c>
      <c r="C126">
        <v>41</v>
      </c>
      <c r="D126" t="s">
        <v>116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 s="5">
        <v>31854170</v>
      </c>
      <c r="L126">
        <v>0</v>
      </c>
      <c r="M126" s="1">
        <v>31854170</v>
      </c>
      <c r="N126">
        <v>0</v>
      </c>
      <c r="O126" s="1">
        <v>31854170</v>
      </c>
      <c r="P126" s="1">
        <v>30520000</v>
      </c>
      <c r="Q126" s="19">
        <f t="shared" si="4"/>
        <v>1334170</v>
      </c>
    </row>
    <row r="127" spans="1:17" hidden="1" outlineLevel="1" x14ac:dyDescent="0.25">
      <c r="A127">
        <v>105</v>
      </c>
      <c r="B127">
        <v>11</v>
      </c>
      <c r="C127">
        <v>43</v>
      </c>
      <c r="D127" t="s">
        <v>117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 s="5">
        <v>11943931</v>
      </c>
      <c r="L127">
        <v>0</v>
      </c>
      <c r="M127" s="1">
        <v>11943931</v>
      </c>
      <c r="N127">
        <v>0</v>
      </c>
      <c r="O127" s="1">
        <v>11943931</v>
      </c>
      <c r="P127" s="1">
        <v>8390000</v>
      </c>
      <c r="Q127" s="19">
        <f t="shared" si="4"/>
        <v>3553931</v>
      </c>
    </row>
    <row r="128" spans="1:17" hidden="1" outlineLevel="1" x14ac:dyDescent="0.25">
      <c r="A128">
        <v>106</v>
      </c>
      <c r="B128">
        <v>11</v>
      </c>
      <c r="C128">
        <v>44</v>
      </c>
      <c r="D128" t="s">
        <v>118</v>
      </c>
      <c r="E128">
        <v>0</v>
      </c>
      <c r="F128">
        <v>0</v>
      </c>
      <c r="G128" s="1">
        <v>-185000</v>
      </c>
      <c r="H128" s="1">
        <v>-185000</v>
      </c>
      <c r="I128">
        <v>0</v>
      </c>
      <c r="J128">
        <v>0</v>
      </c>
      <c r="K128" s="5">
        <v>200000</v>
      </c>
      <c r="L128">
        <v>0</v>
      </c>
      <c r="M128" s="1">
        <v>200000</v>
      </c>
      <c r="N128">
        <v>0</v>
      </c>
      <c r="O128" s="1">
        <v>15000</v>
      </c>
      <c r="P128">
        <v>0</v>
      </c>
      <c r="Q128" s="19">
        <f t="shared" si="4"/>
        <v>15000</v>
      </c>
    </row>
    <row r="129" spans="1:17" hidden="1" outlineLevel="1" x14ac:dyDescent="0.25">
      <c r="A129">
        <v>107</v>
      </c>
      <c r="B129">
        <v>11</v>
      </c>
      <c r="C129">
        <v>61</v>
      </c>
      <c r="D129" t="s">
        <v>119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 s="5">
        <v>797725</v>
      </c>
      <c r="L129">
        <v>0</v>
      </c>
      <c r="M129" s="1">
        <v>797725</v>
      </c>
      <c r="N129">
        <v>0</v>
      </c>
      <c r="O129" s="1">
        <v>797725</v>
      </c>
      <c r="P129" s="1">
        <v>350000</v>
      </c>
      <c r="Q129" s="19">
        <f t="shared" si="4"/>
        <v>447725</v>
      </c>
    </row>
    <row r="130" spans="1:17" hidden="1" outlineLevel="1" x14ac:dyDescent="0.25">
      <c r="A130">
        <v>108</v>
      </c>
      <c r="B130">
        <v>11</v>
      </c>
      <c r="C130">
        <v>71</v>
      </c>
      <c r="D130" t="s">
        <v>120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 s="5">
        <v>465675</v>
      </c>
      <c r="L130">
        <v>0</v>
      </c>
      <c r="M130" s="1">
        <v>465675</v>
      </c>
      <c r="N130">
        <v>0</v>
      </c>
      <c r="O130" s="1">
        <v>465675</v>
      </c>
      <c r="P130" s="1">
        <v>1100000</v>
      </c>
      <c r="Q130" s="19">
        <f t="shared" si="4"/>
        <v>-634325</v>
      </c>
    </row>
    <row r="131" spans="1:17" hidden="1" outlineLevel="1" x14ac:dyDescent="0.25">
      <c r="A131">
        <v>109</v>
      </c>
      <c r="B131">
        <v>11</v>
      </c>
      <c r="C131">
        <v>81</v>
      </c>
      <c r="D131" t="s">
        <v>121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 s="5">
        <v>381715</v>
      </c>
      <c r="L131">
        <v>0</v>
      </c>
      <c r="M131" s="1">
        <v>381715</v>
      </c>
      <c r="N131">
        <v>0</v>
      </c>
      <c r="O131" s="1">
        <v>381715</v>
      </c>
      <c r="P131" s="1">
        <v>300000</v>
      </c>
      <c r="Q131" s="19">
        <f t="shared" si="4"/>
        <v>81715</v>
      </c>
    </row>
    <row r="132" spans="1:17" s="2" customFormat="1" collapsed="1" x14ac:dyDescent="0.25">
      <c r="A132" s="2">
        <v>11</v>
      </c>
      <c r="B132" s="2">
        <v>13</v>
      </c>
      <c r="D132" s="2" t="s">
        <v>122</v>
      </c>
      <c r="E132" s="2">
        <v>0</v>
      </c>
      <c r="F132" s="2">
        <v>0</v>
      </c>
      <c r="G132" s="2">
        <v>0</v>
      </c>
      <c r="H132" s="2">
        <v>0</v>
      </c>
      <c r="I132" s="3">
        <v>1330130</v>
      </c>
      <c r="J132" s="2">
        <v>0</v>
      </c>
      <c r="K132" s="15">
        <v>5263734</v>
      </c>
      <c r="L132" s="2">
        <v>0</v>
      </c>
      <c r="M132" s="3">
        <v>6593864</v>
      </c>
      <c r="N132" s="2">
        <v>0</v>
      </c>
      <c r="O132" s="3">
        <v>6593864</v>
      </c>
      <c r="P132" s="3">
        <v>6494245</v>
      </c>
      <c r="Q132" s="3">
        <f>O132-P132</f>
        <v>99619</v>
      </c>
    </row>
    <row r="133" spans="1:17" hidden="1" outlineLevel="1" x14ac:dyDescent="0.25">
      <c r="A133">
        <v>111</v>
      </c>
      <c r="B133">
        <v>13</v>
      </c>
      <c r="C133">
        <v>1</v>
      </c>
      <c r="D133" t="s">
        <v>123</v>
      </c>
      <c r="E133">
        <v>0</v>
      </c>
      <c r="F133">
        <v>0</v>
      </c>
      <c r="G133">
        <v>0</v>
      </c>
      <c r="H133">
        <v>0</v>
      </c>
      <c r="I133" s="1">
        <v>1330130</v>
      </c>
      <c r="J133">
        <v>0</v>
      </c>
      <c r="K133" s="5">
        <v>4389874</v>
      </c>
      <c r="L133">
        <v>0</v>
      </c>
      <c r="M133" s="1">
        <v>5720004</v>
      </c>
      <c r="N133">
        <v>0</v>
      </c>
      <c r="O133" s="1">
        <v>5720004</v>
      </c>
      <c r="P133" s="1">
        <v>5459125</v>
      </c>
      <c r="Q133" s="19">
        <f t="shared" si="4"/>
        <v>260879</v>
      </c>
    </row>
    <row r="134" spans="1:17" hidden="1" outlineLevel="1" x14ac:dyDescent="0.25">
      <c r="A134">
        <v>112</v>
      </c>
      <c r="B134">
        <v>13</v>
      </c>
      <c r="C134">
        <v>21</v>
      </c>
      <c r="D134" t="s">
        <v>124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 s="5">
        <v>873860</v>
      </c>
      <c r="L134">
        <v>0</v>
      </c>
      <c r="M134" s="1">
        <v>873860</v>
      </c>
      <c r="N134">
        <v>0</v>
      </c>
      <c r="O134" s="1">
        <v>873860</v>
      </c>
      <c r="P134" s="1">
        <v>1035120</v>
      </c>
      <c r="Q134" s="19">
        <f t="shared" si="4"/>
        <v>-161260</v>
      </c>
    </row>
    <row r="135" spans="1:17" s="2" customFormat="1" collapsed="1" x14ac:dyDescent="0.25">
      <c r="A135" s="2">
        <v>12</v>
      </c>
      <c r="B135" s="2">
        <v>21</v>
      </c>
      <c r="D135" s="2" t="s">
        <v>125</v>
      </c>
      <c r="E135" s="2">
        <v>0</v>
      </c>
      <c r="F135" s="2">
        <v>0</v>
      </c>
      <c r="G135" s="3">
        <v>-53693318</v>
      </c>
      <c r="H135" s="3">
        <v>-53693318</v>
      </c>
      <c r="I135" s="3">
        <v>178181260</v>
      </c>
      <c r="J135" s="3">
        <v>81033330</v>
      </c>
      <c r="K135" s="15">
        <v>113395916</v>
      </c>
      <c r="L135" s="2">
        <v>0</v>
      </c>
      <c r="M135" s="3">
        <v>372610506</v>
      </c>
      <c r="N135" s="3">
        <v>4000</v>
      </c>
      <c r="O135" s="3">
        <v>318921188</v>
      </c>
      <c r="P135" s="3">
        <v>307853362</v>
      </c>
      <c r="Q135" s="3">
        <f>O135-P135</f>
        <v>11067826</v>
      </c>
    </row>
    <row r="136" spans="1:17" hidden="1" outlineLevel="1" x14ac:dyDescent="0.25">
      <c r="A136">
        <v>121</v>
      </c>
      <c r="B136">
        <v>21</v>
      </c>
      <c r="C136">
        <v>1</v>
      </c>
      <c r="D136" t="s">
        <v>126</v>
      </c>
      <c r="E136">
        <v>0</v>
      </c>
      <c r="F136">
        <v>0</v>
      </c>
      <c r="G136">
        <v>0</v>
      </c>
      <c r="H136">
        <v>0</v>
      </c>
      <c r="I136" s="1">
        <v>19275581</v>
      </c>
      <c r="J136">
        <v>0</v>
      </c>
      <c r="K136" s="5">
        <v>4777952</v>
      </c>
      <c r="L136">
        <v>0</v>
      </c>
      <c r="M136" s="1">
        <v>24053533</v>
      </c>
      <c r="N136">
        <v>0</v>
      </c>
      <c r="O136" s="1">
        <v>24053533</v>
      </c>
      <c r="P136" s="1">
        <v>21775396</v>
      </c>
      <c r="Q136" s="19">
        <f t="shared" si="4"/>
        <v>2278137</v>
      </c>
    </row>
    <row r="137" spans="1:17" hidden="1" outlineLevel="1" x14ac:dyDescent="0.25">
      <c r="A137">
        <v>122</v>
      </c>
      <c r="B137">
        <v>21</v>
      </c>
      <c r="C137">
        <v>3</v>
      </c>
      <c r="D137" t="s">
        <v>127</v>
      </c>
      <c r="E137">
        <v>0</v>
      </c>
      <c r="F137">
        <v>0</v>
      </c>
      <c r="G137">
        <v>0</v>
      </c>
      <c r="H137">
        <v>0</v>
      </c>
      <c r="I137" s="1">
        <v>10923337</v>
      </c>
      <c r="J137">
        <v>0</v>
      </c>
      <c r="K137" s="5">
        <v>214898</v>
      </c>
      <c r="L137">
        <v>0</v>
      </c>
      <c r="M137" s="1">
        <v>11138235</v>
      </c>
      <c r="N137">
        <v>0</v>
      </c>
      <c r="O137" s="1">
        <v>11138235</v>
      </c>
      <c r="P137" s="1">
        <v>9970960</v>
      </c>
      <c r="Q137" s="19">
        <f t="shared" si="4"/>
        <v>1167275</v>
      </c>
    </row>
    <row r="138" spans="1:17" hidden="1" outlineLevel="1" x14ac:dyDescent="0.25">
      <c r="A138">
        <v>123</v>
      </c>
      <c r="B138">
        <v>21</v>
      </c>
      <c r="C138">
        <v>4</v>
      </c>
      <c r="D138" t="s">
        <v>245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 s="4">
        <v>0</v>
      </c>
      <c r="L138">
        <v>0</v>
      </c>
      <c r="M138">
        <v>0</v>
      </c>
      <c r="N138">
        <v>0</v>
      </c>
      <c r="O138">
        <v>0</v>
      </c>
      <c r="P138" s="1">
        <v>200000</v>
      </c>
      <c r="Q138" s="19">
        <f t="shared" si="4"/>
        <v>-200000</v>
      </c>
    </row>
    <row r="139" spans="1:17" hidden="1" outlineLevel="1" x14ac:dyDescent="0.25">
      <c r="A139">
        <v>124</v>
      </c>
      <c r="B139">
        <v>21</v>
      </c>
      <c r="C139">
        <v>7</v>
      </c>
      <c r="D139" t="s">
        <v>128</v>
      </c>
      <c r="E139">
        <v>0</v>
      </c>
      <c r="F139">
        <v>0</v>
      </c>
      <c r="G139" s="1">
        <v>-2147892</v>
      </c>
      <c r="H139" s="1">
        <v>-2147892</v>
      </c>
      <c r="I139">
        <v>0</v>
      </c>
      <c r="J139">
        <v>0</v>
      </c>
      <c r="K139" s="5">
        <v>4487797</v>
      </c>
      <c r="L139">
        <v>0</v>
      </c>
      <c r="M139" s="1">
        <v>4487797</v>
      </c>
      <c r="N139">
        <v>0</v>
      </c>
      <c r="O139" s="1">
        <v>2339905</v>
      </c>
      <c r="P139" s="1">
        <v>1670000</v>
      </c>
      <c r="Q139" s="19">
        <f t="shared" si="4"/>
        <v>669905</v>
      </c>
    </row>
    <row r="140" spans="1:17" hidden="1" outlineLevel="1" x14ac:dyDescent="0.25">
      <c r="A140">
        <v>125</v>
      </c>
      <c r="B140">
        <v>21</v>
      </c>
      <c r="C140">
        <v>11</v>
      </c>
      <c r="D140" t="s">
        <v>129</v>
      </c>
      <c r="E140">
        <v>0</v>
      </c>
      <c r="F140">
        <v>0</v>
      </c>
      <c r="G140">
        <v>0</v>
      </c>
      <c r="H140">
        <v>0</v>
      </c>
      <c r="I140" s="1">
        <v>3681261</v>
      </c>
      <c r="J140">
        <v>0</v>
      </c>
      <c r="K140" s="5">
        <v>1986025</v>
      </c>
      <c r="L140">
        <v>0</v>
      </c>
      <c r="M140" s="1">
        <v>5667286</v>
      </c>
      <c r="N140">
        <v>0</v>
      </c>
      <c r="O140" s="1">
        <v>5667286</v>
      </c>
      <c r="P140" s="1">
        <v>3550000</v>
      </c>
      <c r="Q140" s="19">
        <f t="shared" si="4"/>
        <v>2117286</v>
      </c>
    </row>
    <row r="141" spans="1:17" hidden="1" outlineLevel="1" x14ac:dyDescent="0.25">
      <c r="A141">
        <v>126</v>
      </c>
      <c r="B141">
        <v>21</v>
      </c>
      <c r="C141">
        <v>41</v>
      </c>
      <c r="D141" t="s">
        <v>130</v>
      </c>
      <c r="E141">
        <v>0</v>
      </c>
      <c r="F141">
        <v>0</v>
      </c>
      <c r="G141" s="1">
        <v>-45403666</v>
      </c>
      <c r="H141" s="1">
        <v>-45403666</v>
      </c>
      <c r="I141" s="1">
        <v>60613345</v>
      </c>
      <c r="J141">
        <v>0</v>
      </c>
      <c r="K141" s="5">
        <v>66683972</v>
      </c>
      <c r="L141">
        <v>0</v>
      </c>
      <c r="M141" s="1">
        <v>127297317</v>
      </c>
      <c r="N141" s="1">
        <v>4000</v>
      </c>
      <c r="O141" s="1">
        <v>81897651</v>
      </c>
      <c r="P141" s="1">
        <v>80008865</v>
      </c>
      <c r="Q141" s="19">
        <f t="shared" si="4"/>
        <v>1888786</v>
      </c>
    </row>
    <row r="142" spans="1:17" hidden="1" outlineLevel="1" x14ac:dyDescent="0.25">
      <c r="A142">
        <v>127</v>
      </c>
      <c r="B142">
        <v>21</v>
      </c>
      <c r="C142">
        <v>42</v>
      </c>
      <c r="D142" t="s">
        <v>131</v>
      </c>
      <c r="E142">
        <v>0</v>
      </c>
      <c r="F142">
        <v>0</v>
      </c>
      <c r="G142" s="1">
        <v>-1550000</v>
      </c>
      <c r="H142" s="1">
        <v>-1550000</v>
      </c>
      <c r="I142" s="1">
        <v>32480099</v>
      </c>
      <c r="J142">
        <v>0</v>
      </c>
      <c r="K142" s="5">
        <v>4937673</v>
      </c>
      <c r="L142">
        <v>0</v>
      </c>
      <c r="M142" s="1">
        <v>37417772</v>
      </c>
      <c r="N142">
        <v>0</v>
      </c>
      <c r="O142" s="1">
        <v>35867772</v>
      </c>
      <c r="P142" s="1">
        <v>36010566</v>
      </c>
      <c r="Q142" s="19">
        <f t="shared" si="4"/>
        <v>-142794</v>
      </c>
    </row>
    <row r="143" spans="1:17" hidden="1" outlineLevel="1" x14ac:dyDescent="0.25">
      <c r="A143">
        <v>128</v>
      </c>
      <c r="B143">
        <v>21</v>
      </c>
      <c r="C143">
        <v>43</v>
      </c>
      <c r="D143" t="s">
        <v>132</v>
      </c>
      <c r="E143">
        <v>0</v>
      </c>
      <c r="F143">
        <v>0</v>
      </c>
      <c r="G143" s="1">
        <v>-4591760</v>
      </c>
      <c r="H143" s="1">
        <v>-4591760</v>
      </c>
      <c r="I143" s="1">
        <v>40318663</v>
      </c>
      <c r="J143">
        <v>0</v>
      </c>
      <c r="K143" s="5">
        <v>12277763</v>
      </c>
      <c r="L143">
        <v>0</v>
      </c>
      <c r="M143" s="1">
        <v>52596426</v>
      </c>
      <c r="N143">
        <v>0</v>
      </c>
      <c r="O143" s="1">
        <v>48004666</v>
      </c>
      <c r="P143" s="1">
        <v>43263661</v>
      </c>
      <c r="Q143" s="19">
        <f t="shared" si="4"/>
        <v>4741005</v>
      </c>
    </row>
    <row r="144" spans="1:17" hidden="1" outlineLevel="1" x14ac:dyDescent="0.25">
      <c r="A144">
        <v>129</v>
      </c>
      <c r="B144">
        <v>21</v>
      </c>
      <c r="C144">
        <v>51</v>
      </c>
      <c r="D144" t="s">
        <v>133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 s="4">
        <v>0</v>
      </c>
      <c r="L144">
        <v>0</v>
      </c>
      <c r="M144">
        <v>0</v>
      </c>
      <c r="N144">
        <v>0</v>
      </c>
      <c r="O144">
        <v>0</v>
      </c>
      <c r="P144" s="1">
        <v>120000</v>
      </c>
      <c r="Q144" s="19">
        <f t="shared" si="4"/>
        <v>-120000</v>
      </c>
    </row>
    <row r="145" spans="1:17" hidden="1" outlineLevel="1" x14ac:dyDescent="0.25">
      <c r="A145">
        <v>1210</v>
      </c>
      <c r="B145">
        <v>21</v>
      </c>
      <c r="C145">
        <v>52</v>
      </c>
      <c r="D145" t="s">
        <v>134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 s="4">
        <v>0</v>
      </c>
      <c r="L145">
        <v>0</v>
      </c>
      <c r="M145">
        <v>0</v>
      </c>
      <c r="N145">
        <v>0</v>
      </c>
      <c r="O145">
        <v>0</v>
      </c>
      <c r="P145" s="1">
        <v>285000</v>
      </c>
      <c r="Q145" s="19">
        <f t="shared" si="4"/>
        <v>-285000</v>
      </c>
    </row>
    <row r="146" spans="1:17" hidden="1" outlineLevel="1" x14ac:dyDescent="0.25">
      <c r="A146">
        <v>1211</v>
      </c>
      <c r="B146">
        <v>21</v>
      </c>
      <c r="C146">
        <v>53</v>
      </c>
      <c r="D146" t="s">
        <v>135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 s="4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 s="19">
        <f t="shared" si="4"/>
        <v>0</v>
      </c>
    </row>
    <row r="147" spans="1:17" hidden="1" outlineLevel="1" x14ac:dyDescent="0.25">
      <c r="A147">
        <v>1212</v>
      </c>
      <c r="B147">
        <v>21</v>
      </c>
      <c r="C147">
        <v>61</v>
      </c>
      <c r="D147" t="s">
        <v>136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 s="5">
        <v>964374</v>
      </c>
      <c r="L147">
        <v>0</v>
      </c>
      <c r="M147" s="1">
        <v>964374</v>
      </c>
      <c r="N147">
        <v>0</v>
      </c>
      <c r="O147" s="1">
        <v>964374</v>
      </c>
      <c r="P147" s="1">
        <v>880000</v>
      </c>
      <c r="Q147" s="19">
        <f t="shared" si="4"/>
        <v>84374</v>
      </c>
    </row>
    <row r="148" spans="1:17" hidden="1" outlineLevel="1" x14ac:dyDescent="0.25">
      <c r="A148">
        <v>1213</v>
      </c>
      <c r="B148">
        <v>21</v>
      </c>
      <c r="C148">
        <v>63</v>
      </c>
      <c r="D148" t="s">
        <v>137</v>
      </c>
      <c r="E148">
        <v>0</v>
      </c>
      <c r="F148">
        <v>0</v>
      </c>
      <c r="G148">
        <v>0</v>
      </c>
      <c r="H148">
        <v>0</v>
      </c>
      <c r="I148">
        <v>0</v>
      </c>
      <c r="J148" s="1">
        <v>81033330</v>
      </c>
      <c r="K148" s="4">
        <v>0</v>
      </c>
      <c r="L148">
        <v>0</v>
      </c>
      <c r="M148" s="1">
        <v>81033330</v>
      </c>
      <c r="N148">
        <v>0</v>
      </c>
      <c r="O148" s="1">
        <v>81033330</v>
      </c>
      <c r="P148" s="1">
        <v>81033330</v>
      </c>
      <c r="Q148" s="19">
        <f t="shared" si="4"/>
        <v>0</v>
      </c>
    </row>
    <row r="149" spans="1:17" hidden="1" outlineLevel="1" x14ac:dyDescent="0.25">
      <c r="A149">
        <v>1214</v>
      </c>
      <c r="B149">
        <v>21</v>
      </c>
      <c r="C149">
        <v>64</v>
      </c>
      <c r="D149" t="s">
        <v>246</v>
      </c>
      <c r="E149">
        <v>0</v>
      </c>
      <c r="F149">
        <v>0</v>
      </c>
      <c r="G149">
        <v>0</v>
      </c>
      <c r="H149">
        <v>0</v>
      </c>
      <c r="I149" s="1">
        <v>10833334</v>
      </c>
      <c r="J149">
        <v>0</v>
      </c>
      <c r="K149" s="4">
        <v>0</v>
      </c>
      <c r="L149">
        <v>0</v>
      </c>
      <c r="M149" s="1">
        <v>10833334</v>
      </c>
      <c r="N149">
        <v>0</v>
      </c>
      <c r="O149" s="1">
        <v>10833334</v>
      </c>
      <c r="P149" s="1">
        <v>10833334</v>
      </c>
      <c r="Q149" s="19">
        <f t="shared" si="4"/>
        <v>0</v>
      </c>
    </row>
    <row r="150" spans="1:17" hidden="1" outlineLevel="1" x14ac:dyDescent="0.25">
      <c r="A150">
        <v>1215</v>
      </c>
      <c r="B150">
        <v>21</v>
      </c>
      <c r="C150">
        <v>65</v>
      </c>
      <c r="D150" t="s">
        <v>138</v>
      </c>
      <c r="E150">
        <v>0</v>
      </c>
      <c r="F150">
        <v>0</v>
      </c>
      <c r="G150">
        <v>0</v>
      </c>
      <c r="H150">
        <v>0</v>
      </c>
      <c r="I150" s="1">
        <v>55640</v>
      </c>
      <c r="J150">
        <v>0</v>
      </c>
      <c r="K150" s="5">
        <v>14999286</v>
      </c>
      <c r="L150">
        <v>0</v>
      </c>
      <c r="M150" s="1">
        <v>15054926</v>
      </c>
      <c r="N150">
        <v>0</v>
      </c>
      <c r="O150" s="1">
        <v>15054926</v>
      </c>
      <c r="P150" s="1">
        <v>15622000</v>
      </c>
      <c r="Q150" s="19">
        <f t="shared" si="4"/>
        <v>-567074</v>
      </c>
    </row>
    <row r="151" spans="1:17" hidden="1" outlineLevel="1" x14ac:dyDescent="0.25">
      <c r="A151">
        <v>1216</v>
      </c>
      <c r="B151">
        <v>21</v>
      </c>
      <c r="C151">
        <v>71</v>
      </c>
      <c r="D151" t="s">
        <v>139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 s="5">
        <v>1793926</v>
      </c>
      <c r="L151">
        <v>0</v>
      </c>
      <c r="M151" s="1">
        <v>1793926</v>
      </c>
      <c r="N151">
        <v>0</v>
      </c>
      <c r="O151" s="1">
        <v>1793926</v>
      </c>
      <c r="P151" s="1">
        <v>2079250</v>
      </c>
      <c r="Q151" s="19">
        <f t="shared" si="4"/>
        <v>-285324</v>
      </c>
    </row>
    <row r="152" spans="1:17" hidden="1" outlineLevel="1" x14ac:dyDescent="0.25">
      <c r="A152">
        <v>1217</v>
      </c>
      <c r="B152">
        <v>21</v>
      </c>
      <c r="C152">
        <v>75</v>
      </c>
      <c r="D152" t="s">
        <v>140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 s="5">
        <v>272250</v>
      </c>
      <c r="L152">
        <v>0</v>
      </c>
      <c r="M152" s="1">
        <v>272250</v>
      </c>
      <c r="N152">
        <v>0</v>
      </c>
      <c r="O152" s="1">
        <v>272250</v>
      </c>
      <c r="P152" s="1">
        <v>430000</v>
      </c>
      <c r="Q152" s="19">
        <f t="shared" si="4"/>
        <v>-157750</v>
      </c>
    </row>
    <row r="153" spans="1:17" hidden="1" outlineLevel="1" x14ac:dyDescent="0.25">
      <c r="A153">
        <v>1218</v>
      </c>
      <c r="B153">
        <v>21</v>
      </c>
      <c r="C153">
        <v>81</v>
      </c>
      <c r="D153" t="s">
        <v>36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 s="4">
        <v>0</v>
      </c>
      <c r="L153">
        <v>0</v>
      </c>
      <c r="M153">
        <v>0</v>
      </c>
      <c r="N153">
        <v>0</v>
      </c>
      <c r="O153">
        <v>0</v>
      </c>
      <c r="P153" s="1">
        <v>121000</v>
      </c>
      <c r="Q153" s="19">
        <f t="shared" si="4"/>
        <v>-121000</v>
      </c>
    </row>
    <row r="154" spans="1:17" hidden="1" outlineLevel="1" x14ac:dyDescent="0.25">
      <c r="A154">
        <v>1219</v>
      </c>
      <c r="B154">
        <v>21</v>
      </c>
      <c r="C154">
        <v>82</v>
      </c>
      <c r="D154" t="s">
        <v>141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 s="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 s="19">
        <f t="shared" si="4"/>
        <v>0</v>
      </c>
    </row>
    <row r="155" spans="1:17" s="2" customFormat="1" collapsed="1" x14ac:dyDescent="0.25">
      <c r="A155" s="2">
        <v>13</v>
      </c>
      <c r="B155" s="2">
        <v>28</v>
      </c>
      <c r="D155" s="2" t="s">
        <v>142</v>
      </c>
      <c r="E155" s="2">
        <v>0</v>
      </c>
      <c r="F155" s="2">
        <v>0</v>
      </c>
      <c r="G155" s="3">
        <v>-6348702</v>
      </c>
      <c r="H155" s="3">
        <v>-6348702</v>
      </c>
      <c r="I155" s="2">
        <v>0</v>
      </c>
      <c r="J155" s="2">
        <v>0</v>
      </c>
      <c r="K155" s="15">
        <v>401660</v>
      </c>
      <c r="L155" s="2">
        <v>0</v>
      </c>
      <c r="M155" s="3">
        <v>401660</v>
      </c>
      <c r="N155" s="3">
        <v>-269427165</v>
      </c>
      <c r="O155" s="3">
        <v>-275374207</v>
      </c>
      <c r="P155" s="3">
        <v>-293709610</v>
      </c>
      <c r="Q155" s="3">
        <f>O155-P155</f>
        <v>18335403</v>
      </c>
    </row>
    <row r="156" spans="1:17" hidden="1" outlineLevel="1" x14ac:dyDescent="0.25">
      <c r="A156">
        <v>131</v>
      </c>
      <c r="B156">
        <v>28</v>
      </c>
      <c r="C156">
        <v>1</v>
      </c>
      <c r="D156" t="s">
        <v>143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 s="5">
        <v>7231</v>
      </c>
      <c r="L156">
        <v>0</v>
      </c>
      <c r="M156" s="1">
        <v>7231</v>
      </c>
      <c r="N156" s="1">
        <v>-13862606</v>
      </c>
      <c r="O156" s="1">
        <v>-13855375</v>
      </c>
      <c r="P156" s="1">
        <v>-14500000</v>
      </c>
      <c r="Q156" s="19">
        <f t="shared" si="4"/>
        <v>644625</v>
      </c>
    </row>
    <row r="157" spans="1:17" hidden="1" outlineLevel="1" x14ac:dyDescent="0.25">
      <c r="A157">
        <v>132</v>
      </c>
      <c r="B157">
        <v>28</v>
      </c>
      <c r="C157">
        <v>2</v>
      </c>
      <c r="D157" t="s">
        <v>144</v>
      </c>
      <c r="E157">
        <v>0</v>
      </c>
      <c r="F157">
        <v>0</v>
      </c>
      <c r="G157" s="1">
        <v>-6348702</v>
      </c>
      <c r="H157" s="1">
        <v>-6348702</v>
      </c>
      <c r="I157">
        <v>0</v>
      </c>
      <c r="J157">
        <v>0</v>
      </c>
      <c r="K157" s="4">
        <v>0</v>
      </c>
      <c r="L157">
        <v>0</v>
      </c>
      <c r="M157">
        <v>0</v>
      </c>
      <c r="N157" s="1">
        <v>-13470830</v>
      </c>
      <c r="O157" s="1">
        <v>-19819532</v>
      </c>
      <c r="P157" s="1">
        <v>-23970830</v>
      </c>
      <c r="Q157" s="19">
        <f t="shared" si="4"/>
        <v>4151298</v>
      </c>
    </row>
    <row r="158" spans="1:17" hidden="1" outlineLevel="1" x14ac:dyDescent="0.25">
      <c r="A158">
        <v>133</v>
      </c>
      <c r="B158">
        <v>28</v>
      </c>
      <c r="C158">
        <v>3</v>
      </c>
      <c r="D158" t="s">
        <v>145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 s="4">
        <v>0</v>
      </c>
      <c r="L158">
        <v>0</v>
      </c>
      <c r="M158">
        <v>0</v>
      </c>
      <c r="N158" s="1">
        <v>-264315297</v>
      </c>
      <c r="O158" s="1">
        <v>-264315297</v>
      </c>
      <c r="P158" s="1">
        <v>-263288780</v>
      </c>
      <c r="Q158" s="19">
        <f t="shared" si="4"/>
        <v>-1026517</v>
      </c>
    </row>
    <row r="159" spans="1:17" hidden="1" outlineLevel="1" x14ac:dyDescent="0.25">
      <c r="A159">
        <v>134</v>
      </c>
      <c r="B159">
        <v>28</v>
      </c>
      <c r="C159">
        <v>11</v>
      </c>
      <c r="D159" t="s">
        <v>146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 s="5">
        <v>394429</v>
      </c>
      <c r="L159">
        <v>0</v>
      </c>
      <c r="M159" s="1">
        <v>394429</v>
      </c>
      <c r="N159" s="1">
        <v>22221568</v>
      </c>
      <c r="O159" s="1">
        <v>22615997</v>
      </c>
      <c r="P159" s="1">
        <v>8050000</v>
      </c>
      <c r="Q159" s="19">
        <f t="shared" si="4"/>
        <v>14565997</v>
      </c>
    </row>
    <row r="160" spans="1:17" s="2" customFormat="1" collapsed="1" x14ac:dyDescent="0.25">
      <c r="A160" s="2">
        <v>14</v>
      </c>
      <c r="B160" s="2">
        <v>31</v>
      </c>
      <c r="D160" s="2" t="s">
        <v>147</v>
      </c>
      <c r="E160" s="2">
        <v>0</v>
      </c>
      <c r="F160" s="2">
        <v>0</v>
      </c>
      <c r="G160" s="3">
        <v>-620969563</v>
      </c>
      <c r="H160" s="3">
        <v>-620969563</v>
      </c>
      <c r="I160" s="3">
        <v>9793697</v>
      </c>
      <c r="J160" s="2">
        <v>0</v>
      </c>
      <c r="K160" s="15">
        <v>246882010</v>
      </c>
      <c r="L160" s="3">
        <v>186052143</v>
      </c>
      <c r="M160" s="3">
        <v>442727850</v>
      </c>
      <c r="N160" s="3">
        <v>510898873</v>
      </c>
      <c r="O160" s="3">
        <v>332657160</v>
      </c>
      <c r="P160" s="3">
        <v>318026164</v>
      </c>
      <c r="Q160" s="3">
        <f>O160-P160</f>
        <v>14630996</v>
      </c>
    </row>
    <row r="161" spans="1:17" hidden="1" outlineLevel="1" x14ac:dyDescent="0.25">
      <c r="A161">
        <v>141</v>
      </c>
      <c r="B161">
        <v>31</v>
      </c>
      <c r="C161">
        <v>1</v>
      </c>
      <c r="D161" t="s">
        <v>247</v>
      </c>
      <c r="E161">
        <v>0</v>
      </c>
      <c r="F161">
        <v>0</v>
      </c>
      <c r="G161" s="1">
        <v>-2000000</v>
      </c>
      <c r="H161" s="1">
        <v>-2000000</v>
      </c>
      <c r="I161">
        <v>0</v>
      </c>
      <c r="J161">
        <v>0</v>
      </c>
      <c r="K161" s="4">
        <v>0</v>
      </c>
      <c r="L161">
        <v>0</v>
      </c>
      <c r="M161">
        <v>0</v>
      </c>
      <c r="N161">
        <v>0</v>
      </c>
      <c r="O161" s="1">
        <v>-2000000</v>
      </c>
      <c r="P161">
        <v>0</v>
      </c>
      <c r="Q161" s="19">
        <f t="shared" si="4"/>
        <v>-2000000</v>
      </c>
    </row>
    <row r="162" spans="1:17" hidden="1" outlineLevel="1" x14ac:dyDescent="0.25">
      <c r="A162">
        <v>142</v>
      </c>
      <c r="B162">
        <v>31</v>
      </c>
      <c r="C162">
        <v>2</v>
      </c>
      <c r="D162" t="s">
        <v>148</v>
      </c>
      <c r="E162">
        <v>0</v>
      </c>
      <c r="F162">
        <v>0</v>
      </c>
      <c r="G162" s="1">
        <v>-14166132</v>
      </c>
      <c r="H162" s="1">
        <v>-14166132</v>
      </c>
      <c r="I162" s="1">
        <v>9793697</v>
      </c>
      <c r="J162">
        <v>0</v>
      </c>
      <c r="K162" s="5">
        <v>7845018</v>
      </c>
      <c r="L162">
        <v>0</v>
      </c>
      <c r="M162" s="1">
        <v>17638715</v>
      </c>
      <c r="N162">
        <v>0</v>
      </c>
      <c r="O162" s="1">
        <v>3472583</v>
      </c>
      <c r="P162" s="1">
        <v>7979394</v>
      </c>
      <c r="Q162" s="19">
        <f t="shared" si="4"/>
        <v>-4506811</v>
      </c>
    </row>
    <row r="163" spans="1:17" hidden="1" outlineLevel="1" x14ac:dyDescent="0.25">
      <c r="A163">
        <v>143</v>
      </c>
      <c r="B163">
        <v>31</v>
      </c>
      <c r="C163">
        <v>7</v>
      </c>
      <c r="D163" t="s">
        <v>149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 s="4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 s="19">
        <f t="shared" si="4"/>
        <v>0</v>
      </c>
    </row>
    <row r="164" spans="1:17" hidden="1" outlineLevel="1" x14ac:dyDescent="0.25">
      <c r="A164">
        <v>144</v>
      </c>
      <c r="B164">
        <v>31</v>
      </c>
      <c r="C164">
        <v>9</v>
      </c>
      <c r="D164" t="s">
        <v>150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 s="4">
        <v>0</v>
      </c>
      <c r="L164" s="1">
        <v>19859670</v>
      </c>
      <c r="M164" s="1">
        <v>19859670</v>
      </c>
      <c r="N164">
        <v>0</v>
      </c>
      <c r="O164" s="1">
        <v>19859670</v>
      </c>
      <c r="P164" s="1">
        <v>17367664</v>
      </c>
      <c r="Q164" s="19">
        <f t="shared" si="4"/>
        <v>2492006</v>
      </c>
    </row>
    <row r="165" spans="1:17" hidden="1" outlineLevel="1" x14ac:dyDescent="0.25">
      <c r="A165">
        <v>145</v>
      </c>
      <c r="B165">
        <v>31</v>
      </c>
      <c r="C165">
        <v>11</v>
      </c>
      <c r="D165" t="s">
        <v>47</v>
      </c>
      <c r="E165">
        <v>0</v>
      </c>
      <c r="F165">
        <v>0</v>
      </c>
      <c r="G165" s="1">
        <v>-94052380</v>
      </c>
      <c r="H165" s="1">
        <v>-94052380</v>
      </c>
      <c r="I165">
        <v>0</v>
      </c>
      <c r="J165">
        <v>0</v>
      </c>
      <c r="K165" s="5">
        <v>40630159</v>
      </c>
      <c r="L165" s="1">
        <v>14819330</v>
      </c>
      <c r="M165" s="1">
        <v>55449489</v>
      </c>
      <c r="N165">
        <v>0</v>
      </c>
      <c r="O165" s="1">
        <v>-38602891</v>
      </c>
      <c r="P165" s="1">
        <v>-46840187</v>
      </c>
      <c r="Q165" s="19">
        <f t="shared" si="4"/>
        <v>8237296</v>
      </c>
    </row>
    <row r="166" spans="1:17" hidden="1" outlineLevel="1" x14ac:dyDescent="0.25">
      <c r="A166">
        <v>146</v>
      </c>
      <c r="B166">
        <v>31</v>
      </c>
      <c r="C166">
        <v>13</v>
      </c>
      <c r="D166" t="s">
        <v>49</v>
      </c>
      <c r="E166">
        <v>0</v>
      </c>
      <c r="F166">
        <v>0</v>
      </c>
      <c r="G166" s="1">
        <v>-128511620</v>
      </c>
      <c r="H166" s="1">
        <v>-128511620</v>
      </c>
      <c r="I166">
        <v>0</v>
      </c>
      <c r="J166">
        <v>0</v>
      </c>
      <c r="K166" s="5">
        <v>37674214</v>
      </c>
      <c r="L166" s="1">
        <v>27036000</v>
      </c>
      <c r="M166" s="1">
        <v>64710214</v>
      </c>
      <c r="N166">
        <v>0</v>
      </c>
      <c r="O166" s="1">
        <v>-63801406</v>
      </c>
      <c r="P166" s="1">
        <v>-65869076</v>
      </c>
      <c r="Q166" s="19">
        <f t="shared" si="4"/>
        <v>2067670</v>
      </c>
    </row>
    <row r="167" spans="1:17" hidden="1" outlineLevel="1" x14ac:dyDescent="0.25">
      <c r="A167">
        <v>147</v>
      </c>
      <c r="B167">
        <v>31</v>
      </c>
      <c r="C167">
        <v>14</v>
      </c>
      <c r="D167" t="s">
        <v>151</v>
      </c>
      <c r="E167">
        <v>0</v>
      </c>
      <c r="F167">
        <v>0</v>
      </c>
      <c r="G167" s="1">
        <v>-1932700</v>
      </c>
      <c r="H167" s="1">
        <v>-1932700</v>
      </c>
      <c r="I167">
        <v>0</v>
      </c>
      <c r="J167">
        <v>0</v>
      </c>
      <c r="K167" s="5">
        <v>180883</v>
      </c>
      <c r="L167">
        <v>0</v>
      </c>
      <c r="M167" s="1">
        <v>180883</v>
      </c>
      <c r="N167">
        <v>0</v>
      </c>
      <c r="O167" s="1">
        <v>-1751817</v>
      </c>
      <c r="P167" s="1">
        <v>-553158</v>
      </c>
      <c r="Q167" s="19">
        <f t="shared" si="4"/>
        <v>-1198659</v>
      </c>
    </row>
    <row r="168" spans="1:17" hidden="1" outlineLevel="1" x14ac:dyDescent="0.25">
      <c r="A168">
        <v>148</v>
      </c>
      <c r="B168">
        <v>31</v>
      </c>
      <c r="C168">
        <v>16</v>
      </c>
      <c r="D168" t="s">
        <v>152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 s="5">
        <v>10230580</v>
      </c>
      <c r="L168" s="1">
        <v>4075280</v>
      </c>
      <c r="M168" s="1">
        <v>14305860</v>
      </c>
      <c r="N168">
        <v>0</v>
      </c>
      <c r="O168" s="1">
        <v>14305860</v>
      </c>
      <c r="P168" s="1">
        <v>7681730</v>
      </c>
      <c r="Q168" s="19">
        <f t="shared" si="4"/>
        <v>6624130</v>
      </c>
    </row>
    <row r="169" spans="1:17" hidden="1" outlineLevel="1" x14ac:dyDescent="0.25">
      <c r="A169">
        <v>149</v>
      </c>
      <c r="B169">
        <v>31</v>
      </c>
      <c r="C169">
        <v>17</v>
      </c>
      <c r="D169" t="s">
        <v>153</v>
      </c>
      <c r="E169">
        <v>0</v>
      </c>
      <c r="F169">
        <v>0</v>
      </c>
      <c r="G169" s="1">
        <v>-5892140</v>
      </c>
      <c r="H169" s="1">
        <v>-5892140</v>
      </c>
      <c r="I169">
        <v>0</v>
      </c>
      <c r="J169">
        <v>0</v>
      </c>
      <c r="K169" s="5">
        <v>356243</v>
      </c>
      <c r="L169" s="1">
        <v>7754190</v>
      </c>
      <c r="M169" s="1">
        <v>8110433</v>
      </c>
      <c r="N169">
        <v>0</v>
      </c>
      <c r="O169" s="1">
        <v>2218293</v>
      </c>
      <c r="P169" s="1">
        <v>4982442</v>
      </c>
      <c r="Q169" s="19">
        <f t="shared" si="4"/>
        <v>-2764149</v>
      </c>
    </row>
    <row r="170" spans="1:17" hidden="1" outlineLevel="1" x14ac:dyDescent="0.25">
      <c r="A170">
        <v>1410</v>
      </c>
      <c r="B170">
        <v>31</v>
      </c>
      <c r="C170">
        <v>18</v>
      </c>
      <c r="D170" t="s">
        <v>54</v>
      </c>
      <c r="E170">
        <v>0</v>
      </c>
      <c r="F170">
        <v>0</v>
      </c>
      <c r="G170" s="1">
        <v>-13327610</v>
      </c>
      <c r="H170" s="1">
        <v>-13327610</v>
      </c>
      <c r="I170">
        <v>0</v>
      </c>
      <c r="J170">
        <v>0</v>
      </c>
      <c r="K170" s="4">
        <v>0</v>
      </c>
      <c r="L170" s="1">
        <v>3011620</v>
      </c>
      <c r="M170" s="1">
        <v>3011620</v>
      </c>
      <c r="N170">
        <v>0</v>
      </c>
      <c r="O170" s="1">
        <v>-10315990</v>
      </c>
      <c r="P170" s="1">
        <v>-10315995</v>
      </c>
      <c r="Q170" s="19">
        <f t="shared" si="4"/>
        <v>5</v>
      </c>
    </row>
    <row r="171" spans="1:17" hidden="1" outlineLevel="1" x14ac:dyDescent="0.25">
      <c r="A171">
        <v>1411</v>
      </c>
      <c r="B171">
        <v>31</v>
      </c>
      <c r="C171">
        <v>19</v>
      </c>
      <c r="D171" t="s">
        <v>154</v>
      </c>
      <c r="E171">
        <v>0</v>
      </c>
      <c r="F171">
        <v>0</v>
      </c>
      <c r="G171" s="1">
        <v>-62125980</v>
      </c>
      <c r="H171" s="1">
        <v>-62125980</v>
      </c>
      <c r="I171">
        <v>0</v>
      </c>
      <c r="J171">
        <v>0</v>
      </c>
      <c r="K171" s="5">
        <v>15159444</v>
      </c>
      <c r="L171" s="1">
        <v>21137040</v>
      </c>
      <c r="M171" s="1">
        <v>36296484</v>
      </c>
      <c r="N171">
        <v>0</v>
      </c>
      <c r="O171" s="1">
        <v>-25829496</v>
      </c>
      <c r="P171" s="1">
        <v>-25442627</v>
      </c>
      <c r="Q171" s="19">
        <f t="shared" ref="Q171:Q200" si="5">O171-P171</f>
        <v>-386869</v>
      </c>
    </row>
    <row r="172" spans="1:17" hidden="1" outlineLevel="1" x14ac:dyDescent="0.25">
      <c r="A172">
        <v>1412</v>
      </c>
      <c r="B172">
        <v>31</v>
      </c>
      <c r="C172">
        <v>20</v>
      </c>
      <c r="D172" t="s">
        <v>244</v>
      </c>
      <c r="E172">
        <v>0</v>
      </c>
      <c r="F172">
        <v>0</v>
      </c>
      <c r="G172" s="1">
        <v>-12500000</v>
      </c>
      <c r="H172" s="1">
        <v>-12500000</v>
      </c>
      <c r="I172">
        <v>0</v>
      </c>
      <c r="J172">
        <v>0</v>
      </c>
      <c r="K172" s="4">
        <v>0</v>
      </c>
      <c r="L172" s="1">
        <v>10740640</v>
      </c>
      <c r="M172" s="1">
        <v>10740640</v>
      </c>
      <c r="N172">
        <v>0</v>
      </c>
      <c r="O172" s="1">
        <v>-1759360</v>
      </c>
      <c r="P172">
        <v>0</v>
      </c>
      <c r="Q172" s="19">
        <f t="shared" si="5"/>
        <v>-1759360</v>
      </c>
    </row>
    <row r="173" spans="1:17" hidden="1" outlineLevel="1" x14ac:dyDescent="0.25">
      <c r="A173">
        <v>1413</v>
      </c>
      <c r="B173">
        <v>31</v>
      </c>
      <c r="C173">
        <v>21</v>
      </c>
      <c r="D173" t="s">
        <v>155</v>
      </c>
      <c r="E173">
        <v>0</v>
      </c>
      <c r="F173">
        <v>0</v>
      </c>
      <c r="G173" s="1">
        <v>-81342210</v>
      </c>
      <c r="H173" s="1">
        <v>-81342210</v>
      </c>
      <c r="I173">
        <v>0</v>
      </c>
      <c r="J173">
        <v>0</v>
      </c>
      <c r="K173" s="5">
        <v>36697511</v>
      </c>
      <c r="L173" s="1">
        <v>15920270</v>
      </c>
      <c r="M173" s="1">
        <v>52617781</v>
      </c>
      <c r="N173">
        <v>0</v>
      </c>
      <c r="O173" s="1">
        <v>-28724429</v>
      </c>
      <c r="P173" s="1">
        <v>-33078564</v>
      </c>
      <c r="Q173" s="19">
        <f t="shared" si="5"/>
        <v>4354135</v>
      </c>
    </row>
    <row r="174" spans="1:17" hidden="1" outlineLevel="1" x14ac:dyDescent="0.25">
      <c r="A174">
        <v>1414</v>
      </c>
      <c r="B174">
        <v>31</v>
      </c>
      <c r="C174">
        <v>22</v>
      </c>
      <c r="D174" t="s">
        <v>156</v>
      </c>
      <c r="E174">
        <v>0</v>
      </c>
      <c r="F174">
        <v>0</v>
      </c>
      <c r="G174" s="1">
        <v>-20346390</v>
      </c>
      <c r="H174" s="1">
        <v>-20346390</v>
      </c>
      <c r="I174">
        <v>0</v>
      </c>
      <c r="J174">
        <v>0</v>
      </c>
      <c r="K174" s="5">
        <v>18445</v>
      </c>
      <c r="L174" s="1">
        <v>5835190</v>
      </c>
      <c r="M174" s="1">
        <v>5853635</v>
      </c>
      <c r="N174">
        <v>0</v>
      </c>
      <c r="O174" s="1">
        <v>-14492755</v>
      </c>
      <c r="P174" s="1">
        <v>-13357307</v>
      </c>
      <c r="Q174" s="19">
        <f t="shared" si="5"/>
        <v>-1135448</v>
      </c>
    </row>
    <row r="175" spans="1:17" hidden="1" outlineLevel="1" x14ac:dyDescent="0.25">
      <c r="A175">
        <v>1415</v>
      </c>
      <c r="B175">
        <v>31</v>
      </c>
      <c r="C175">
        <v>25</v>
      </c>
      <c r="D175" t="s">
        <v>157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 s="5">
        <v>392781</v>
      </c>
      <c r="L175">
        <v>0</v>
      </c>
      <c r="M175" s="1">
        <v>392781</v>
      </c>
      <c r="N175">
        <v>0</v>
      </c>
      <c r="O175" s="1">
        <v>392781</v>
      </c>
      <c r="P175">
        <v>0</v>
      </c>
      <c r="Q175" s="19">
        <f t="shared" si="5"/>
        <v>392781</v>
      </c>
    </row>
    <row r="176" spans="1:17" hidden="1" outlineLevel="1" x14ac:dyDescent="0.25">
      <c r="A176">
        <v>1416</v>
      </c>
      <c r="B176">
        <v>31</v>
      </c>
      <c r="C176">
        <v>31</v>
      </c>
      <c r="D176" t="s">
        <v>158</v>
      </c>
      <c r="E176">
        <v>0</v>
      </c>
      <c r="F176">
        <v>0</v>
      </c>
      <c r="G176" s="1">
        <v>-525360</v>
      </c>
      <c r="H176" s="1">
        <v>-525360</v>
      </c>
      <c r="I176">
        <v>0</v>
      </c>
      <c r="J176">
        <v>0</v>
      </c>
      <c r="K176" s="5">
        <v>1533916</v>
      </c>
      <c r="L176" s="1">
        <v>93770</v>
      </c>
      <c r="M176" s="1">
        <v>1627686</v>
      </c>
      <c r="N176">
        <v>0</v>
      </c>
      <c r="O176" s="1">
        <v>1102326</v>
      </c>
      <c r="P176" s="1">
        <v>566643</v>
      </c>
      <c r="Q176" s="19">
        <f t="shared" si="5"/>
        <v>535683</v>
      </c>
    </row>
    <row r="177" spans="1:17" hidden="1" outlineLevel="1" x14ac:dyDescent="0.25">
      <c r="A177">
        <v>1417</v>
      </c>
      <c r="B177">
        <v>31</v>
      </c>
      <c r="C177">
        <v>32</v>
      </c>
      <c r="D177" t="s">
        <v>40</v>
      </c>
      <c r="E177">
        <v>0</v>
      </c>
      <c r="F177">
        <v>0</v>
      </c>
      <c r="G177" s="1">
        <v>-11512190</v>
      </c>
      <c r="H177" s="1">
        <v>-11512190</v>
      </c>
      <c r="I177">
        <v>0</v>
      </c>
      <c r="J177">
        <v>0</v>
      </c>
      <c r="K177" s="5">
        <v>16067765</v>
      </c>
      <c r="L177" s="1">
        <v>2000720</v>
      </c>
      <c r="M177" s="1">
        <v>18068485</v>
      </c>
      <c r="N177">
        <v>0</v>
      </c>
      <c r="O177" s="1">
        <v>6556295</v>
      </c>
      <c r="P177" s="1">
        <v>-4550967</v>
      </c>
      <c r="Q177" s="19">
        <f t="shared" si="5"/>
        <v>11107262</v>
      </c>
    </row>
    <row r="178" spans="1:17" hidden="1" outlineLevel="1" x14ac:dyDescent="0.25">
      <c r="A178">
        <v>1418</v>
      </c>
      <c r="B178">
        <v>31</v>
      </c>
      <c r="C178">
        <v>33</v>
      </c>
      <c r="D178" t="s">
        <v>41</v>
      </c>
      <c r="E178">
        <v>0</v>
      </c>
      <c r="F178">
        <v>0</v>
      </c>
      <c r="G178" s="1">
        <v>-13645880</v>
      </c>
      <c r="H178" s="1">
        <v>-13645880</v>
      </c>
      <c r="I178">
        <v>0</v>
      </c>
      <c r="J178">
        <v>0</v>
      </c>
      <c r="K178" s="5">
        <v>4786796</v>
      </c>
      <c r="L178" s="1">
        <v>2359800</v>
      </c>
      <c r="M178" s="1">
        <v>7146596</v>
      </c>
      <c r="N178">
        <v>0</v>
      </c>
      <c r="O178" s="1">
        <v>-6499284</v>
      </c>
      <c r="P178" s="1">
        <v>-7050797</v>
      </c>
      <c r="Q178" s="19">
        <f t="shared" si="5"/>
        <v>551513</v>
      </c>
    </row>
    <row r="179" spans="1:17" hidden="1" outlineLevel="1" x14ac:dyDescent="0.25">
      <c r="A179">
        <v>1419</v>
      </c>
      <c r="B179">
        <v>31</v>
      </c>
      <c r="C179">
        <v>34</v>
      </c>
      <c r="D179" t="s">
        <v>159</v>
      </c>
      <c r="E179">
        <v>0</v>
      </c>
      <c r="F179">
        <v>0</v>
      </c>
      <c r="G179" s="1">
        <v>-17298800</v>
      </c>
      <c r="H179" s="1">
        <v>-17298800</v>
      </c>
      <c r="I179">
        <v>0</v>
      </c>
      <c r="J179">
        <v>0</v>
      </c>
      <c r="K179" s="5">
        <v>4545636</v>
      </c>
      <c r="L179" s="1">
        <v>3197420</v>
      </c>
      <c r="M179" s="1">
        <v>7743056</v>
      </c>
      <c r="N179">
        <v>0</v>
      </c>
      <c r="O179" s="1">
        <v>-9555744</v>
      </c>
      <c r="P179" s="1">
        <v>-9229748</v>
      </c>
      <c r="Q179" s="19">
        <f t="shared" si="5"/>
        <v>-325996</v>
      </c>
    </row>
    <row r="180" spans="1:17" hidden="1" outlineLevel="1" x14ac:dyDescent="0.25">
      <c r="A180">
        <v>1420</v>
      </c>
      <c r="B180">
        <v>31</v>
      </c>
      <c r="C180">
        <v>35</v>
      </c>
      <c r="D180" t="s">
        <v>62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 s="5">
        <v>15340</v>
      </c>
      <c r="L180">
        <v>0</v>
      </c>
      <c r="M180" s="1">
        <v>15340</v>
      </c>
      <c r="N180">
        <v>0</v>
      </c>
      <c r="O180" s="1">
        <v>15340</v>
      </c>
      <c r="P180">
        <v>0</v>
      </c>
      <c r="Q180" s="19">
        <f t="shared" si="5"/>
        <v>15340</v>
      </c>
    </row>
    <row r="181" spans="1:17" hidden="1" outlineLevel="1" x14ac:dyDescent="0.25">
      <c r="A181">
        <v>1421</v>
      </c>
      <c r="B181">
        <v>31</v>
      </c>
      <c r="C181">
        <v>36</v>
      </c>
      <c r="D181" t="s">
        <v>43</v>
      </c>
      <c r="E181">
        <v>0</v>
      </c>
      <c r="F181">
        <v>0</v>
      </c>
      <c r="G181" s="1">
        <v>-22896760</v>
      </c>
      <c r="H181" s="1">
        <v>-22896760</v>
      </c>
      <c r="I181">
        <v>0</v>
      </c>
      <c r="J181">
        <v>0</v>
      </c>
      <c r="K181" s="5">
        <v>7359472</v>
      </c>
      <c r="L181" s="1">
        <v>4266930</v>
      </c>
      <c r="M181" s="1">
        <v>11626402</v>
      </c>
      <c r="N181">
        <v>0</v>
      </c>
      <c r="O181" s="1">
        <v>-11270358</v>
      </c>
      <c r="P181" s="1">
        <v>-12491234</v>
      </c>
      <c r="Q181" s="19">
        <f t="shared" si="5"/>
        <v>1220876</v>
      </c>
    </row>
    <row r="182" spans="1:17" hidden="1" outlineLevel="1" x14ac:dyDescent="0.25">
      <c r="A182">
        <v>1422</v>
      </c>
      <c r="B182">
        <v>31</v>
      </c>
      <c r="C182">
        <v>37</v>
      </c>
      <c r="D182" t="s">
        <v>253</v>
      </c>
      <c r="E182">
        <v>0</v>
      </c>
      <c r="F182">
        <v>0</v>
      </c>
      <c r="G182" s="1">
        <v>-4591670</v>
      </c>
      <c r="H182" s="1">
        <v>-4591670</v>
      </c>
      <c r="I182">
        <v>0</v>
      </c>
      <c r="J182">
        <v>0</v>
      </c>
      <c r="K182" s="5">
        <v>3906889</v>
      </c>
      <c r="L182" s="1">
        <v>2363550</v>
      </c>
      <c r="M182" s="1">
        <v>6270439</v>
      </c>
      <c r="N182">
        <v>0</v>
      </c>
      <c r="O182" s="1">
        <v>1678769</v>
      </c>
      <c r="P182" s="1">
        <v>521360</v>
      </c>
      <c r="Q182" s="19">
        <f t="shared" si="5"/>
        <v>1157409</v>
      </c>
    </row>
    <row r="183" spans="1:17" hidden="1" outlineLevel="1" x14ac:dyDescent="0.25">
      <c r="A183">
        <v>1423</v>
      </c>
      <c r="B183">
        <v>31</v>
      </c>
      <c r="C183">
        <v>51</v>
      </c>
      <c r="D183" t="s">
        <v>160</v>
      </c>
      <c r="E183">
        <v>0</v>
      </c>
      <c r="F183">
        <v>0</v>
      </c>
      <c r="G183" s="1">
        <v>-7962730</v>
      </c>
      <c r="H183" s="1">
        <v>-7962730</v>
      </c>
      <c r="I183">
        <v>0</v>
      </c>
      <c r="J183">
        <v>0</v>
      </c>
      <c r="K183" s="5">
        <v>3742584</v>
      </c>
      <c r="L183" s="1">
        <v>1117660</v>
      </c>
      <c r="M183" s="1">
        <v>4860244</v>
      </c>
      <c r="N183">
        <v>0</v>
      </c>
      <c r="O183" s="1">
        <v>-3102486</v>
      </c>
      <c r="P183" s="1">
        <v>-3845046</v>
      </c>
      <c r="Q183" s="19">
        <f t="shared" si="5"/>
        <v>742560</v>
      </c>
    </row>
    <row r="184" spans="1:17" hidden="1" outlineLevel="1" x14ac:dyDescent="0.25">
      <c r="A184">
        <v>1424</v>
      </c>
      <c r="B184">
        <v>31</v>
      </c>
      <c r="C184">
        <v>52</v>
      </c>
      <c r="D184" t="s">
        <v>161</v>
      </c>
      <c r="E184">
        <v>0</v>
      </c>
      <c r="F184">
        <v>0</v>
      </c>
      <c r="G184" s="1">
        <v>-6886400</v>
      </c>
      <c r="H184" s="1">
        <v>-6886400</v>
      </c>
      <c r="I184">
        <v>0</v>
      </c>
      <c r="J184">
        <v>0</v>
      </c>
      <c r="K184" s="5">
        <v>3305636</v>
      </c>
      <c r="L184" s="1">
        <v>1083410</v>
      </c>
      <c r="M184" s="1">
        <v>4389046</v>
      </c>
      <c r="N184">
        <v>0</v>
      </c>
      <c r="O184" s="1">
        <v>-2497354</v>
      </c>
      <c r="P184" s="1">
        <v>-2266988</v>
      </c>
      <c r="Q184" s="19">
        <f t="shared" si="5"/>
        <v>-230366</v>
      </c>
    </row>
    <row r="185" spans="1:17" hidden="1" outlineLevel="1" x14ac:dyDescent="0.25">
      <c r="A185">
        <v>1425</v>
      </c>
      <c r="B185">
        <v>31</v>
      </c>
      <c r="C185">
        <v>53</v>
      </c>
      <c r="D185" t="s">
        <v>162</v>
      </c>
      <c r="E185">
        <v>0</v>
      </c>
      <c r="F185">
        <v>0</v>
      </c>
      <c r="G185" s="1">
        <v>-12234248</v>
      </c>
      <c r="H185" s="1">
        <v>-12234248</v>
      </c>
      <c r="I185">
        <v>0</v>
      </c>
      <c r="J185">
        <v>0</v>
      </c>
      <c r="K185" s="5">
        <v>24194326</v>
      </c>
      <c r="L185" s="1">
        <v>3158140</v>
      </c>
      <c r="M185" s="1">
        <v>27352466</v>
      </c>
      <c r="N185">
        <v>0</v>
      </c>
      <c r="O185" s="1">
        <v>15118218</v>
      </c>
      <c r="P185" s="1">
        <v>14716870</v>
      </c>
      <c r="Q185" s="19">
        <f t="shared" si="5"/>
        <v>401348</v>
      </c>
    </row>
    <row r="186" spans="1:17" hidden="1" outlineLevel="1" x14ac:dyDescent="0.25">
      <c r="A186">
        <v>1426</v>
      </c>
      <c r="B186">
        <v>31</v>
      </c>
      <c r="C186">
        <v>54</v>
      </c>
      <c r="D186" t="s">
        <v>163</v>
      </c>
      <c r="E186">
        <v>0</v>
      </c>
      <c r="F186">
        <v>0</v>
      </c>
      <c r="G186" s="1">
        <v>-3655240</v>
      </c>
      <c r="H186" s="1">
        <v>-3655240</v>
      </c>
      <c r="I186">
        <v>0</v>
      </c>
      <c r="J186">
        <v>0</v>
      </c>
      <c r="K186" s="5">
        <v>429321</v>
      </c>
      <c r="L186" s="1">
        <v>621770</v>
      </c>
      <c r="M186" s="1">
        <v>1051091</v>
      </c>
      <c r="N186">
        <v>0</v>
      </c>
      <c r="O186" s="1">
        <v>-2604149</v>
      </c>
      <c r="P186" s="1">
        <v>-1923279</v>
      </c>
      <c r="Q186" s="19">
        <f t="shared" si="5"/>
        <v>-680870</v>
      </c>
    </row>
    <row r="187" spans="1:17" hidden="1" outlineLevel="1" x14ac:dyDescent="0.25">
      <c r="A187">
        <v>1427</v>
      </c>
      <c r="B187">
        <v>31</v>
      </c>
      <c r="C187">
        <v>55</v>
      </c>
      <c r="D187" t="s">
        <v>164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 s="5">
        <v>223861</v>
      </c>
      <c r="L187" s="1">
        <v>752420</v>
      </c>
      <c r="M187" s="1">
        <v>976281</v>
      </c>
      <c r="N187">
        <v>0</v>
      </c>
      <c r="O187" s="1">
        <v>976281</v>
      </c>
      <c r="P187" s="1">
        <v>841683</v>
      </c>
      <c r="Q187" s="19">
        <f t="shared" si="5"/>
        <v>134598</v>
      </c>
    </row>
    <row r="188" spans="1:17" hidden="1" outlineLevel="1" x14ac:dyDescent="0.25">
      <c r="A188">
        <v>1428</v>
      </c>
      <c r="B188">
        <v>31</v>
      </c>
      <c r="C188">
        <v>56</v>
      </c>
      <c r="D188" t="s">
        <v>165</v>
      </c>
      <c r="E188">
        <v>0</v>
      </c>
      <c r="F188">
        <v>0</v>
      </c>
      <c r="G188" s="1">
        <v>-18383380</v>
      </c>
      <c r="H188" s="1">
        <v>-18383380</v>
      </c>
      <c r="I188">
        <v>0</v>
      </c>
      <c r="J188">
        <v>0</v>
      </c>
      <c r="K188" s="5">
        <v>5069841</v>
      </c>
      <c r="L188" s="1">
        <v>3203990</v>
      </c>
      <c r="M188" s="1">
        <v>8273831</v>
      </c>
      <c r="N188">
        <v>0</v>
      </c>
      <c r="O188" s="1">
        <v>-10109549</v>
      </c>
      <c r="P188" s="1">
        <v>-11357233</v>
      </c>
      <c r="Q188" s="19">
        <f t="shared" si="5"/>
        <v>1247684</v>
      </c>
    </row>
    <row r="189" spans="1:17" hidden="1" outlineLevel="1" x14ac:dyDescent="0.25">
      <c r="A189">
        <v>1429</v>
      </c>
      <c r="B189">
        <v>31</v>
      </c>
      <c r="C189">
        <v>57</v>
      </c>
      <c r="D189" t="s">
        <v>166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 s="5">
        <v>64613</v>
      </c>
      <c r="L189">
        <v>0</v>
      </c>
      <c r="M189" s="1">
        <v>64613</v>
      </c>
      <c r="N189">
        <v>0</v>
      </c>
      <c r="O189" s="1">
        <v>64613</v>
      </c>
      <c r="P189">
        <v>0</v>
      </c>
      <c r="Q189" s="19">
        <f t="shared" si="5"/>
        <v>64613</v>
      </c>
    </row>
    <row r="190" spans="1:17" hidden="1" outlineLevel="1" x14ac:dyDescent="0.25">
      <c r="A190">
        <v>1430</v>
      </c>
      <c r="B190">
        <v>31</v>
      </c>
      <c r="C190">
        <v>58</v>
      </c>
      <c r="D190" t="s">
        <v>167</v>
      </c>
      <c r="E190">
        <v>0</v>
      </c>
      <c r="F190">
        <v>0</v>
      </c>
      <c r="G190" s="1">
        <v>-12550960</v>
      </c>
      <c r="H190" s="1">
        <v>-12550960</v>
      </c>
      <c r="I190">
        <v>0</v>
      </c>
      <c r="J190">
        <v>0</v>
      </c>
      <c r="K190" s="5">
        <v>3614070</v>
      </c>
      <c r="L190" s="1">
        <v>2057702</v>
      </c>
      <c r="M190" s="1">
        <v>5671772</v>
      </c>
      <c r="N190" s="1">
        <v>2665078</v>
      </c>
      <c r="O190" s="1">
        <v>-4214110</v>
      </c>
      <c r="P190" s="1">
        <v>-4410762</v>
      </c>
      <c r="Q190" s="19">
        <f t="shared" si="5"/>
        <v>196652</v>
      </c>
    </row>
    <row r="191" spans="1:17" hidden="1" outlineLevel="1" x14ac:dyDescent="0.25">
      <c r="A191">
        <v>1431</v>
      </c>
      <c r="B191">
        <v>31</v>
      </c>
      <c r="C191">
        <v>59</v>
      </c>
      <c r="D191" t="s">
        <v>168</v>
      </c>
      <c r="E191">
        <v>0</v>
      </c>
      <c r="F191">
        <v>0</v>
      </c>
      <c r="G191" s="1">
        <v>-170370</v>
      </c>
      <c r="H191" s="1">
        <v>-170370</v>
      </c>
      <c r="I191">
        <v>0</v>
      </c>
      <c r="J191">
        <v>0</v>
      </c>
      <c r="K191" s="4">
        <v>0</v>
      </c>
      <c r="L191" s="1">
        <v>1032980</v>
      </c>
      <c r="M191" s="1">
        <v>1032980</v>
      </c>
      <c r="N191">
        <v>0</v>
      </c>
      <c r="O191" s="1">
        <v>862610</v>
      </c>
      <c r="P191" s="1">
        <v>826428</v>
      </c>
      <c r="Q191" s="19">
        <f t="shared" si="5"/>
        <v>36182</v>
      </c>
    </row>
    <row r="192" spans="1:17" hidden="1" outlineLevel="1" x14ac:dyDescent="0.25">
      <c r="A192">
        <v>1432</v>
      </c>
      <c r="B192">
        <v>31</v>
      </c>
      <c r="C192">
        <v>61</v>
      </c>
      <c r="D192" t="s">
        <v>169</v>
      </c>
      <c r="E192">
        <v>0</v>
      </c>
      <c r="F192">
        <v>0</v>
      </c>
      <c r="G192" s="1">
        <v>-2542000</v>
      </c>
      <c r="H192" s="1">
        <v>-2542000</v>
      </c>
      <c r="I192">
        <v>0</v>
      </c>
      <c r="J192">
        <v>0</v>
      </c>
      <c r="K192" s="5">
        <v>922804</v>
      </c>
      <c r="L192" s="1">
        <v>502750</v>
      </c>
      <c r="M192" s="1">
        <v>1425554</v>
      </c>
      <c r="N192">
        <v>0</v>
      </c>
      <c r="O192" s="1">
        <v>-1116446</v>
      </c>
      <c r="P192" s="1">
        <v>-64998</v>
      </c>
      <c r="Q192" s="19">
        <f t="shared" si="5"/>
        <v>-1051448</v>
      </c>
    </row>
    <row r="193" spans="1:17" hidden="1" outlineLevel="1" x14ac:dyDescent="0.25">
      <c r="A193">
        <v>1433</v>
      </c>
      <c r="B193">
        <v>31</v>
      </c>
      <c r="C193">
        <v>63</v>
      </c>
      <c r="D193" t="s">
        <v>170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 s="5">
        <v>650000</v>
      </c>
      <c r="L193" s="1">
        <v>1640330</v>
      </c>
      <c r="M193" s="1">
        <v>2290330</v>
      </c>
      <c r="N193">
        <v>0</v>
      </c>
      <c r="O193" s="1">
        <v>2290330</v>
      </c>
      <c r="P193" s="1">
        <v>1121137</v>
      </c>
      <c r="Q193" s="19">
        <f t="shared" si="5"/>
        <v>1169193</v>
      </c>
    </row>
    <row r="194" spans="1:17" hidden="1" outlineLevel="1" x14ac:dyDescent="0.25">
      <c r="A194">
        <v>1434</v>
      </c>
      <c r="B194">
        <v>31</v>
      </c>
      <c r="C194">
        <v>65</v>
      </c>
      <c r="D194" t="s">
        <v>171</v>
      </c>
      <c r="E194">
        <v>0</v>
      </c>
      <c r="F194">
        <v>0</v>
      </c>
      <c r="G194" s="1">
        <v>-19116390</v>
      </c>
      <c r="H194" s="1">
        <v>-19116390</v>
      </c>
      <c r="I194">
        <v>0</v>
      </c>
      <c r="J194">
        <v>0</v>
      </c>
      <c r="K194" s="5">
        <v>4313734</v>
      </c>
      <c r="L194" s="1">
        <v>5583761</v>
      </c>
      <c r="M194" s="1">
        <v>9897495</v>
      </c>
      <c r="N194" s="1">
        <v>11150459</v>
      </c>
      <c r="O194" s="1">
        <v>1931564</v>
      </c>
      <c r="P194" s="1">
        <v>4540920</v>
      </c>
      <c r="Q194" s="19">
        <f t="shared" si="5"/>
        <v>-2609356</v>
      </c>
    </row>
    <row r="195" spans="1:17" hidden="1" outlineLevel="1" x14ac:dyDescent="0.25">
      <c r="A195">
        <v>1435</v>
      </c>
      <c r="B195">
        <v>31</v>
      </c>
      <c r="C195">
        <v>66</v>
      </c>
      <c r="D195" t="s">
        <v>172</v>
      </c>
      <c r="E195">
        <v>0</v>
      </c>
      <c r="F195">
        <v>0</v>
      </c>
      <c r="G195" s="1">
        <v>-17623010</v>
      </c>
      <c r="H195" s="1">
        <v>-17623010</v>
      </c>
      <c r="I195">
        <v>0</v>
      </c>
      <c r="J195">
        <v>0</v>
      </c>
      <c r="K195" s="5">
        <v>669001</v>
      </c>
      <c r="L195" s="1">
        <v>7987390</v>
      </c>
      <c r="M195" s="1">
        <v>8656391</v>
      </c>
      <c r="N195" s="1">
        <v>11797122</v>
      </c>
      <c r="O195" s="1">
        <v>2830503</v>
      </c>
      <c r="P195" s="1">
        <v>4461475</v>
      </c>
      <c r="Q195" s="19">
        <f t="shared" si="5"/>
        <v>-1630972</v>
      </c>
    </row>
    <row r="196" spans="1:17" hidden="1" outlineLevel="1" x14ac:dyDescent="0.25">
      <c r="A196">
        <v>1436</v>
      </c>
      <c r="B196">
        <v>31</v>
      </c>
      <c r="C196">
        <v>69</v>
      </c>
      <c r="D196" t="s">
        <v>248</v>
      </c>
      <c r="E196">
        <v>0</v>
      </c>
      <c r="F196">
        <v>0</v>
      </c>
      <c r="G196" s="1">
        <v>-2378183</v>
      </c>
      <c r="H196" s="1">
        <v>-2378183</v>
      </c>
      <c r="I196">
        <v>0</v>
      </c>
      <c r="J196">
        <v>0</v>
      </c>
      <c r="K196" s="5">
        <v>11938686</v>
      </c>
      <c r="L196" s="1">
        <v>825290</v>
      </c>
      <c r="M196" s="1">
        <v>12763976</v>
      </c>
      <c r="N196">
        <v>0</v>
      </c>
      <c r="O196" s="1">
        <v>10385793</v>
      </c>
      <c r="P196" s="1">
        <v>2295824</v>
      </c>
      <c r="Q196" s="19">
        <f t="shared" si="5"/>
        <v>8089969</v>
      </c>
    </row>
    <row r="197" spans="1:17" hidden="1" outlineLevel="1" x14ac:dyDescent="0.25">
      <c r="A197">
        <v>1437</v>
      </c>
      <c r="B197">
        <v>31</v>
      </c>
      <c r="C197">
        <v>70</v>
      </c>
      <c r="D197" t="s">
        <v>249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 s="5">
        <v>283918</v>
      </c>
      <c r="L197">
        <v>0</v>
      </c>
      <c r="M197" s="1">
        <v>283918</v>
      </c>
      <c r="N197">
        <v>0</v>
      </c>
      <c r="O197" s="1">
        <v>283918</v>
      </c>
      <c r="P197">
        <v>0</v>
      </c>
      <c r="Q197" s="19">
        <f t="shared" si="5"/>
        <v>283918</v>
      </c>
    </row>
    <row r="198" spans="1:17" hidden="1" outlineLevel="1" x14ac:dyDescent="0.25">
      <c r="A198">
        <v>1438</v>
      </c>
      <c r="B198">
        <v>31</v>
      </c>
      <c r="C198">
        <v>71</v>
      </c>
      <c r="D198" t="s">
        <v>173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 s="4">
        <v>0</v>
      </c>
      <c r="L198" s="1">
        <v>1900380</v>
      </c>
      <c r="M198" s="1">
        <v>1900380</v>
      </c>
      <c r="N198">
        <v>0</v>
      </c>
      <c r="O198" s="1">
        <v>1900380</v>
      </c>
      <c r="P198" s="1">
        <v>1464210</v>
      </c>
      <c r="Q198" s="19">
        <f t="shared" si="5"/>
        <v>436170</v>
      </c>
    </row>
    <row r="199" spans="1:17" hidden="1" outlineLevel="1" x14ac:dyDescent="0.25">
      <c r="A199">
        <v>1439</v>
      </c>
      <c r="B199">
        <v>31</v>
      </c>
      <c r="C199">
        <v>85</v>
      </c>
      <c r="D199" t="s">
        <v>174</v>
      </c>
      <c r="E199">
        <v>0</v>
      </c>
      <c r="F199">
        <v>0</v>
      </c>
      <c r="G199" s="1">
        <v>-10798830</v>
      </c>
      <c r="H199" s="1">
        <v>-10798830</v>
      </c>
      <c r="I199">
        <v>0</v>
      </c>
      <c r="J199">
        <v>0</v>
      </c>
      <c r="K199" s="5">
        <v>58523</v>
      </c>
      <c r="L199" s="1">
        <v>10112750</v>
      </c>
      <c r="M199" s="1">
        <v>10171273</v>
      </c>
      <c r="N199">
        <v>0</v>
      </c>
      <c r="O199" s="1">
        <v>-627557</v>
      </c>
      <c r="P199">
        <v>0</v>
      </c>
      <c r="Q199" s="19">
        <f t="shared" si="5"/>
        <v>-627557</v>
      </c>
    </row>
    <row r="200" spans="1:17" hidden="1" outlineLevel="1" x14ac:dyDescent="0.25">
      <c r="A200">
        <v>1440</v>
      </c>
      <c r="B200">
        <v>31</v>
      </c>
      <c r="C200">
        <v>97</v>
      </c>
      <c r="D200" t="s">
        <v>175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 s="4">
        <v>0</v>
      </c>
      <c r="L200">
        <v>0</v>
      </c>
      <c r="M200">
        <v>0</v>
      </c>
      <c r="N200" s="1">
        <v>485286214</v>
      </c>
      <c r="O200" s="1">
        <v>485286214</v>
      </c>
      <c r="P200" s="1">
        <v>501306350</v>
      </c>
      <c r="Q200" s="19">
        <f t="shared" si="5"/>
        <v>-16020136</v>
      </c>
    </row>
    <row r="201" spans="1:17" s="2" customFormat="1" collapsed="1" x14ac:dyDescent="0.25">
      <c r="A201" s="2">
        <v>15</v>
      </c>
      <c r="B201" s="2">
        <v>33</v>
      </c>
      <c r="D201" s="2" t="s">
        <v>176</v>
      </c>
      <c r="E201" s="2">
        <v>0</v>
      </c>
      <c r="F201" s="2">
        <v>0</v>
      </c>
      <c r="G201" s="3">
        <v>-79825340</v>
      </c>
      <c r="H201" s="3">
        <v>-79825340</v>
      </c>
      <c r="I201" s="3">
        <v>58023990</v>
      </c>
      <c r="J201" s="2">
        <v>0</v>
      </c>
      <c r="K201" s="15">
        <v>31743883</v>
      </c>
      <c r="L201" s="3">
        <v>5083950</v>
      </c>
      <c r="M201" s="3">
        <v>94851823</v>
      </c>
      <c r="N201" s="2">
        <v>0</v>
      </c>
      <c r="O201" s="3">
        <v>15026483</v>
      </c>
      <c r="P201" s="3">
        <v>26725838</v>
      </c>
      <c r="Q201" s="3">
        <f>O201-P201</f>
        <v>-11699355</v>
      </c>
    </row>
    <row r="202" spans="1:17" hidden="1" outlineLevel="1" x14ac:dyDescent="0.25">
      <c r="A202">
        <v>151</v>
      </c>
      <c r="B202">
        <v>33</v>
      </c>
      <c r="C202">
        <v>21</v>
      </c>
      <c r="D202" t="s">
        <v>177</v>
      </c>
      <c r="E202">
        <v>0</v>
      </c>
      <c r="F202">
        <v>0</v>
      </c>
      <c r="G202" s="1">
        <v>-40912813</v>
      </c>
      <c r="H202" s="1">
        <v>-40912813</v>
      </c>
      <c r="I202" s="1">
        <v>17199214</v>
      </c>
      <c r="J202">
        <v>0</v>
      </c>
      <c r="K202" s="5">
        <v>11848008</v>
      </c>
      <c r="L202">
        <v>0</v>
      </c>
      <c r="M202" s="1">
        <v>29047222</v>
      </c>
      <c r="N202">
        <v>0</v>
      </c>
      <c r="O202" s="1">
        <v>-11865591</v>
      </c>
      <c r="P202" s="1">
        <v>-3269990</v>
      </c>
      <c r="Q202" s="19">
        <f t="shared" ref="Q202:Q208" si="6">O202-P202</f>
        <v>-8595601</v>
      </c>
    </row>
    <row r="203" spans="1:17" hidden="1" outlineLevel="1" x14ac:dyDescent="0.25">
      <c r="A203">
        <v>152</v>
      </c>
      <c r="B203">
        <v>33</v>
      </c>
      <c r="C203">
        <v>22</v>
      </c>
      <c r="D203" t="s">
        <v>241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 s="5">
        <v>397835</v>
      </c>
      <c r="L203">
        <v>0</v>
      </c>
      <c r="M203" s="1">
        <v>397835</v>
      </c>
      <c r="N203">
        <v>0</v>
      </c>
      <c r="O203" s="1">
        <v>397835</v>
      </c>
      <c r="P203">
        <v>0</v>
      </c>
      <c r="Q203" s="19">
        <f t="shared" si="6"/>
        <v>397835</v>
      </c>
    </row>
    <row r="204" spans="1:17" hidden="1" outlineLevel="1" x14ac:dyDescent="0.25">
      <c r="A204">
        <v>153</v>
      </c>
      <c r="B204">
        <v>33</v>
      </c>
      <c r="C204">
        <v>23</v>
      </c>
      <c r="D204" t="s">
        <v>178</v>
      </c>
      <c r="E204">
        <v>0</v>
      </c>
      <c r="F204">
        <v>0</v>
      </c>
      <c r="G204" s="1">
        <v>-20043956</v>
      </c>
      <c r="H204" s="1">
        <v>-20043956</v>
      </c>
      <c r="I204" s="1">
        <v>35595570</v>
      </c>
      <c r="J204">
        <v>0</v>
      </c>
      <c r="K204" s="4">
        <v>0</v>
      </c>
      <c r="L204">
        <v>0</v>
      </c>
      <c r="M204" s="1">
        <v>35595570</v>
      </c>
      <c r="N204">
        <v>0</v>
      </c>
      <c r="O204" s="1">
        <v>15551614</v>
      </c>
      <c r="P204" s="1">
        <v>18215517</v>
      </c>
      <c r="Q204" s="19">
        <f t="shared" si="6"/>
        <v>-2663903</v>
      </c>
    </row>
    <row r="205" spans="1:17" hidden="1" outlineLevel="1" x14ac:dyDescent="0.25">
      <c r="A205">
        <v>154</v>
      </c>
      <c r="B205">
        <v>33</v>
      </c>
      <c r="C205">
        <v>24</v>
      </c>
      <c r="D205" t="s">
        <v>179</v>
      </c>
      <c r="E205">
        <v>0</v>
      </c>
      <c r="F205">
        <v>0</v>
      </c>
      <c r="G205" s="1">
        <v>-3845050</v>
      </c>
      <c r="H205" s="1">
        <v>-3845050</v>
      </c>
      <c r="I205" s="1">
        <v>5220706</v>
      </c>
      <c r="J205">
        <v>0</v>
      </c>
      <c r="K205" s="5">
        <v>2609013</v>
      </c>
      <c r="L205">
        <v>0</v>
      </c>
      <c r="M205" s="1">
        <v>7829719</v>
      </c>
      <c r="N205">
        <v>0</v>
      </c>
      <c r="O205" s="1">
        <v>3984669</v>
      </c>
      <c r="P205" s="1">
        <v>4149521</v>
      </c>
      <c r="Q205" s="19">
        <f t="shared" si="6"/>
        <v>-164852</v>
      </c>
    </row>
    <row r="206" spans="1:17" hidden="1" outlineLevel="1" x14ac:dyDescent="0.25">
      <c r="A206">
        <v>155</v>
      </c>
      <c r="B206">
        <v>33</v>
      </c>
      <c r="C206">
        <v>31</v>
      </c>
      <c r="D206" t="s">
        <v>180</v>
      </c>
      <c r="E206">
        <v>0</v>
      </c>
      <c r="F206">
        <v>0</v>
      </c>
      <c r="G206" s="1">
        <v>-2834590</v>
      </c>
      <c r="H206" s="1">
        <v>-2834590</v>
      </c>
      <c r="I206" s="1">
        <v>8500</v>
      </c>
      <c r="J206">
        <v>0</v>
      </c>
      <c r="K206" s="5">
        <v>2815382</v>
      </c>
      <c r="L206" s="1">
        <v>1849090</v>
      </c>
      <c r="M206" s="1">
        <v>4672972</v>
      </c>
      <c r="N206">
        <v>0</v>
      </c>
      <c r="O206" s="1">
        <v>1838382</v>
      </c>
      <c r="P206" s="1">
        <v>290830</v>
      </c>
      <c r="Q206" s="19">
        <f t="shared" si="6"/>
        <v>1547552</v>
      </c>
    </row>
    <row r="207" spans="1:17" hidden="1" outlineLevel="1" x14ac:dyDescent="0.25">
      <c r="A207">
        <v>156</v>
      </c>
      <c r="B207">
        <v>33</v>
      </c>
      <c r="C207">
        <v>47</v>
      </c>
      <c r="D207" t="s">
        <v>181</v>
      </c>
      <c r="E207">
        <v>0</v>
      </c>
      <c r="F207">
        <v>0</v>
      </c>
      <c r="G207" s="1">
        <v>-8527061</v>
      </c>
      <c r="H207" s="1">
        <v>-8527061</v>
      </c>
      <c r="I207">
        <v>0</v>
      </c>
      <c r="J207">
        <v>0</v>
      </c>
      <c r="K207" s="5">
        <v>8527061</v>
      </c>
      <c r="L207">
        <v>0</v>
      </c>
      <c r="M207" s="1">
        <v>8527061</v>
      </c>
      <c r="N207">
        <v>0</v>
      </c>
      <c r="O207">
        <v>0</v>
      </c>
      <c r="P207">
        <v>0</v>
      </c>
      <c r="Q207" s="19">
        <f t="shared" si="6"/>
        <v>0</v>
      </c>
    </row>
    <row r="208" spans="1:17" hidden="1" outlineLevel="1" x14ac:dyDescent="0.25">
      <c r="A208">
        <v>157</v>
      </c>
      <c r="B208">
        <v>33</v>
      </c>
      <c r="C208">
        <v>51</v>
      </c>
      <c r="D208" t="s">
        <v>182</v>
      </c>
      <c r="E208">
        <v>0</v>
      </c>
      <c r="F208">
        <v>0</v>
      </c>
      <c r="G208" s="1">
        <v>-3661870</v>
      </c>
      <c r="H208" s="1">
        <v>-3661870</v>
      </c>
      <c r="I208">
        <v>0</v>
      </c>
      <c r="J208">
        <v>0</v>
      </c>
      <c r="K208" s="5">
        <v>5546584</v>
      </c>
      <c r="L208" s="1">
        <v>3234860</v>
      </c>
      <c r="M208" s="1">
        <v>8781444</v>
      </c>
      <c r="N208">
        <v>0</v>
      </c>
      <c r="O208" s="1">
        <v>5119574</v>
      </c>
      <c r="P208" s="1">
        <v>7339960</v>
      </c>
      <c r="Q208" s="19">
        <f t="shared" si="6"/>
        <v>-2220386</v>
      </c>
    </row>
    <row r="209" spans="1:17" s="2" customFormat="1" collapsed="1" x14ac:dyDescent="0.25">
      <c r="A209" s="2">
        <v>16</v>
      </c>
      <c r="B209" s="2">
        <v>35</v>
      </c>
      <c r="D209" s="2" t="s">
        <v>183</v>
      </c>
      <c r="E209" s="2">
        <v>0</v>
      </c>
      <c r="F209" s="2">
        <v>0</v>
      </c>
      <c r="G209" s="3">
        <v>-116672221</v>
      </c>
      <c r="H209" s="3">
        <v>-116672221</v>
      </c>
      <c r="I209" s="2">
        <v>0</v>
      </c>
      <c r="J209" s="2">
        <v>0</v>
      </c>
      <c r="K209" s="15">
        <v>29179127</v>
      </c>
      <c r="L209" s="3">
        <v>28185590</v>
      </c>
      <c r="M209" s="3">
        <v>57364717</v>
      </c>
      <c r="N209" s="3">
        <v>52142135</v>
      </c>
      <c r="O209" s="3">
        <v>-7165369</v>
      </c>
      <c r="P209" s="3">
        <v>-11058605</v>
      </c>
      <c r="Q209" s="3">
        <f>O209-P209</f>
        <v>3893236</v>
      </c>
    </row>
    <row r="210" spans="1:17" hidden="1" outlineLevel="1" x14ac:dyDescent="0.25">
      <c r="A210">
        <v>161</v>
      </c>
      <c r="B210">
        <v>35</v>
      </c>
      <c r="C210">
        <v>1</v>
      </c>
      <c r="D210" t="s">
        <v>184</v>
      </c>
      <c r="E210">
        <v>0</v>
      </c>
      <c r="F210">
        <v>0</v>
      </c>
      <c r="G210" s="1">
        <v>-116672221</v>
      </c>
      <c r="H210" s="1">
        <v>-116672221</v>
      </c>
      <c r="I210">
        <v>0</v>
      </c>
      <c r="J210">
        <v>0</v>
      </c>
      <c r="K210" s="5">
        <v>29179127</v>
      </c>
      <c r="L210" s="1">
        <v>28185590</v>
      </c>
      <c r="M210" s="1">
        <v>57364717</v>
      </c>
      <c r="N210" s="1">
        <v>16703</v>
      </c>
      <c r="O210" s="1">
        <v>-59290801</v>
      </c>
      <c r="P210" s="1">
        <v>-66212452</v>
      </c>
      <c r="Q210" s="19">
        <f t="shared" ref="Q210:Q211" si="7">O210-P210</f>
        <v>6921651</v>
      </c>
    </row>
    <row r="211" spans="1:17" hidden="1" outlineLevel="1" x14ac:dyDescent="0.25">
      <c r="A211">
        <v>162</v>
      </c>
      <c r="B211">
        <v>35</v>
      </c>
      <c r="C211">
        <v>97</v>
      </c>
      <c r="D211" t="s">
        <v>175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 s="4">
        <v>0</v>
      </c>
      <c r="L211">
        <v>0</v>
      </c>
      <c r="M211">
        <v>0</v>
      </c>
      <c r="N211" s="1">
        <v>52125432</v>
      </c>
      <c r="O211" s="1">
        <v>52125432</v>
      </c>
      <c r="P211" s="1">
        <v>55153847</v>
      </c>
      <c r="Q211" s="19">
        <f t="shared" si="7"/>
        <v>-3028415</v>
      </c>
    </row>
    <row r="212" spans="1:17" collapsed="1" x14ac:dyDescent="0.25">
      <c r="N212" s="1"/>
      <c r="O212" s="1"/>
      <c r="P212" s="1"/>
    </row>
    <row r="213" spans="1:17" ht="16.5" thickBot="1" x14ac:dyDescent="0.3">
      <c r="M213" s="18" t="s">
        <v>267</v>
      </c>
      <c r="N213" s="1"/>
      <c r="O213" s="17">
        <f>O4+O9+O38+O64+O78+O96+O100+O106+O114+O122+O132+O135+O155+O160+O201+O209</f>
        <v>132195538</v>
      </c>
      <c r="P213" s="17">
        <f t="shared" ref="P213:Q213" si="8">P4+P9+P38+P64+P78+P96+P100+P106+P114+P122+P132+P135+P155+P160+P201+P209</f>
        <v>94202131</v>
      </c>
      <c r="Q213" s="17">
        <f t="shared" si="8"/>
        <v>37993407</v>
      </c>
    </row>
    <row r="214" spans="1:17" ht="15.75" thickTop="1" x14ac:dyDescent="0.25">
      <c r="N214" s="1"/>
      <c r="O214" s="1"/>
      <c r="P214" s="1"/>
    </row>
    <row r="215" spans="1:17" s="2" customFormat="1" x14ac:dyDescent="0.25">
      <c r="A215" s="2">
        <v>18</v>
      </c>
      <c r="B215" s="2">
        <v>43</v>
      </c>
      <c r="D215" s="2" t="s">
        <v>186</v>
      </c>
      <c r="E215" s="2">
        <v>0</v>
      </c>
      <c r="F215" s="2">
        <v>0</v>
      </c>
      <c r="G215" s="3">
        <v>-124605263</v>
      </c>
      <c r="H215" s="3">
        <v>-124605263</v>
      </c>
      <c r="I215" s="3">
        <v>19493607</v>
      </c>
      <c r="J215" s="2">
        <v>0</v>
      </c>
      <c r="K215" s="15">
        <v>59391553</v>
      </c>
      <c r="L215" s="3">
        <v>20867400</v>
      </c>
      <c r="M215" s="3">
        <v>99752560</v>
      </c>
      <c r="N215" s="2">
        <v>0</v>
      </c>
      <c r="O215" s="3">
        <v>-24852703</v>
      </c>
      <c r="P215" s="3">
        <v>-26467875</v>
      </c>
      <c r="Q215" s="3">
        <f>O215-P215</f>
        <v>1615172</v>
      </c>
    </row>
    <row r="216" spans="1:17" hidden="1" outlineLevel="1" x14ac:dyDescent="0.25">
      <c r="A216">
        <v>181</v>
      </c>
      <c r="B216">
        <v>43</v>
      </c>
      <c r="C216">
        <v>1</v>
      </c>
      <c r="D216" t="s">
        <v>187</v>
      </c>
      <c r="E216">
        <v>0</v>
      </c>
      <c r="F216">
        <v>0</v>
      </c>
      <c r="G216" s="1">
        <v>-115181933</v>
      </c>
      <c r="H216" s="1">
        <v>-115181933</v>
      </c>
      <c r="I216">
        <v>0</v>
      </c>
      <c r="J216">
        <v>0</v>
      </c>
      <c r="K216" s="4">
        <v>0</v>
      </c>
      <c r="L216">
        <v>0</v>
      </c>
      <c r="M216">
        <v>0</v>
      </c>
      <c r="N216">
        <v>0</v>
      </c>
      <c r="O216" s="1">
        <v>-115181933</v>
      </c>
      <c r="P216" s="1">
        <v>-116484290</v>
      </c>
      <c r="Q216" s="19">
        <f t="shared" ref="Q216:Q220" si="9">O216-P216</f>
        <v>1302357</v>
      </c>
    </row>
    <row r="217" spans="1:17" hidden="1" outlineLevel="1" x14ac:dyDescent="0.25">
      <c r="A217">
        <v>182</v>
      </c>
      <c r="B217">
        <v>43</v>
      </c>
      <c r="C217">
        <v>21</v>
      </c>
      <c r="D217" t="s">
        <v>188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 s="5">
        <v>24692219</v>
      </c>
      <c r="L217">
        <v>0</v>
      </c>
      <c r="M217" s="1">
        <v>24692219</v>
      </c>
      <c r="N217">
        <v>0</v>
      </c>
      <c r="O217" s="1">
        <v>24692219</v>
      </c>
      <c r="P217" s="1">
        <v>25385066</v>
      </c>
      <c r="Q217" s="19">
        <f t="shared" si="9"/>
        <v>-692847</v>
      </c>
    </row>
    <row r="218" spans="1:17" hidden="1" outlineLevel="1" x14ac:dyDescent="0.25">
      <c r="A218">
        <v>183</v>
      </c>
      <c r="B218">
        <v>43</v>
      </c>
      <c r="C218">
        <v>22</v>
      </c>
      <c r="D218" t="s">
        <v>189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 s="5">
        <v>29003150</v>
      </c>
      <c r="L218">
        <v>0</v>
      </c>
      <c r="M218" s="1">
        <v>29003150</v>
      </c>
      <c r="N218">
        <v>0</v>
      </c>
      <c r="O218" s="1">
        <v>29003150</v>
      </c>
      <c r="P218" s="1">
        <v>24500000</v>
      </c>
      <c r="Q218" s="19">
        <f t="shared" si="9"/>
        <v>4503150</v>
      </c>
    </row>
    <row r="219" spans="1:17" hidden="1" outlineLevel="1" x14ac:dyDescent="0.25">
      <c r="A219">
        <v>184</v>
      </c>
      <c r="B219">
        <v>43</v>
      </c>
      <c r="C219">
        <v>23</v>
      </c>
      <c r="D219" t="s">
        <v>190</v>
      </c>
      <c r="E219">
        <v>0</v>
      </c>
      <c r="F219">
        <v>0</v>
      </c>
      <c r="G219" s="1">
        <v>-9423330</v>
      </c>
      <c r="H219" s="1">
        <v>-9423330</v>
      </c>
      <c r="I219" s="1">
        <v>19493607</v>
      </c>
      <c r="J219">
        <v>0</v>
      </c>
      <c r="K219" s="5">
        <v>5696184</v>
      </c>
      <c r="L219">
        <v>0</v>
      </c>
      <c r="M219" s="1">
        <v>25189791</v>
      </c>
      <c r="N219">
        <v>0</v>
      </c>
      <c r="O219" s="1">
        <v>15766461</v>
      </c>
      <c r="P219" s="1">
        <v>19263949</v>
      </c>
      <c r="Q219" s="19">
        <f t="shared" si="9"/>
        <v>-3497488</v>
      </c>
    </row>
    <row r="220" spans="1:17" hidden="1" outlineLevel="1" x14ac:dyDescent="0.25">
      <c r="A220">
        <v>185</v>
      </c>
      <c r="B220">
        <v>43</v>
      </c>
      <c r="C220">
        <v>89</v>
      </c>
      <c r="D220" t="s">
        <v>2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 s="4">
        <v>0</v>
      </c>
      <c r="L220" s="1">
        <v>20867400</v>
      </c>
      <c r="M220" s="1">
        <v>20867400</v>
      </c>
      <c r="N220">
        <v>0</v>
      </c>
      <c r="O220" s="1">
        <v>20867400</v>
      </c>
      <c r="P220" s="1">
        <v>20867400</v>
      </c>
      <c r="Q220" s="19">
        <f t="shared" si="9"/>
        <v>0</v>
      </c>
    </row>
    <row r="221" spans="1:17" s="2" customFormat="1" collapsed="1" x14ac:dyDescent="0.25">
      <c r="A221" s="2">
        <v>19</v>
      </c>
      <c r="B221" s="2">
        <v>47</v>
      </c>
      <c r="D221" s="2" t="s">
        <v>191</v>
      </c>
      <c r="E221" s="2">
        <v>0</v>
      </c>
      <c r="F221" s="2">
        <v>0</v>
      </c>
      <c r="G221" s="3">
        <v>-277700273</v>
      </c>
      <c r="H221" s="3">
        <v>-277700273</v>
      </c>
      <c r="I221" s="2">
        <v>0</v>
      </c>
      <c r="J221" s="2">
        <v>0</v>
      </c>
      <c r="K221" s="15">
        <v>189031846</v>
      </c>
      <c r="L221" s="3">
        <v>10242150</v>
      </c>
      <c r="M221" s="3">
        <v>199273996</v>
      </c>
      <c r="N221" s="3">
        <v>-1753428</v>
      </c>
      <c r="O221" s="3">
        <v>-80179705</v>
      </c>
      <c r="P221" s="3">
        <v>-51723655</v>
      </c>
      <c r="Q221" s="3">
        <f>O221-P221</f>
        <v>-28456050</v>
      </c>
    </row>
    <row r="222" spans="1:17" hidden="1" outlineLevel="1" x14ac:dyDescent="0.25">
      <c r="A222">
        <v>191</v>
      </c>
      <c r="B222">
        <v>47</v>
      </c>
      <c r="C222">
        <v>1</v>
      </c>
      <c r="D222" t="s">
        <v>187</v>
      </c>
      <c r="E222">
        <v>0</v>
      </c>
      <c r="F222">
        <v>0</v>
      </c>
      <c r="G222" s="1">
        <v>-277700273</v>
      </c>
      <c r="H222" s="1">
        <v>-277700273</v>
      </c>
      <c r="I222">
        <v>0</v>
      </c>
      <c r="J222">
        <v>0</v>
      </c>
      <c r="K222" s="5">
        <v>1105157</v>
      </c>
      <c r="L222">
        <v>0</v>
      </c>
      <c r="M222" s="1">
        <v>1105157</v>
      </c>
      <c r="N222">
        <v>0</v>
      </c>
      <c r="O222" s="1">
        <v>-276595116</v>
      </c>
      <c r="P222" s="1">
        <v>-268128379</v>
      </c>
      <c r="Q222" s="19">
        <f t="shared" ref="Q222:Q229" si="10">O222-P222</f>
        <v>-8466737</v>
      </c>
    </row>
    <row r="223" spans="1:17" hidden="1" outlineLevel="1" x14ac:dyDescent="0.25">
      <c r="A223">
        <v>192</v>
      </c>
      <c r="B223">
        <v>47</v>
      </c>
      <c r="C223">
        <v>21</v>
      </c>
      <c r="D223" t="s">
        <v>192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 s="5">
        <v>49139956</v>
      </c>
      <c r="L223">
        <v>0</v>
      </c>
      <c r="M223" s="1">
        <v>49139956</v>
      </c>
      <c r="N223" s="1">
        <v>4336</v>
      </c>
      <c r="O223" s="1">
        <v>49144292</v>
      </c>
      <c r="P223" s="1">
        <v>44881494</v>
      </c>
      <c r="Q223" s="19">
        <f t="shared" si="10"/>
        <v>4262798</v>
      </c>
    </row>
    <row r="224" spans="1:17" hidden="1" outlineLevel="1" x14ac:dyDescent="0.25">
      <c r="A224">
        <v>193</v>
      </c>
      <c r="B224">
        <v>47</v>
      </c>
      <c r="C224">
        <v>22</v>
      </c>
      <c r="D224" t="s">
        <v>193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 s="5">
        <v>126468897</v>
      </c>
      <c r="L224">
        <v>0</v>
      </c>
      <c r="M224" s="1">
        <v>126468897</v>
      </c>
      <c r="N224">
        <v>0</v>
      </c>
      <c r="O224" s="1">
        <v>126468897</v>
      </c>
      <c r="P224" s="1">
        <v>144775420</v>
      </c>
      <c r="Q224" s="19">
        <f t="shared" si="10"/>
        <v>-18306523</v>
      </c>
    </row>
    <row r="225" spans="1:17" hidden="1" outlineLevel="1" x14ac:dyDescent="0.25">
      <c r="A225">
        <v>194</v>
      </c>
      <c r="B225">
        <v>47</v>
      </c>
      <c r="C225">
        <v>23</v>
      </c>
      <c r="D225" t="s">
        <v>194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 s="5">
        <v>11886095</v>
      </c>
      <c r="L225">
        <v>0</v>
      </c>
      <c r="M225" s="1">
        <v>11886095</v>
      </c>
      <c r="N225">
        <v>0</v>
      </c>
      <c r="O225" s="1">
        <v>11886095</v>
      </c>
      <c r="P225" s="1">
        <v>16439660</v>
      </c>
      <c r="Q225" s="19">
        <f t="shared" si="10"/>
        <v>-4553565</v>
      </c>
    </row>
    <row r="226" spans="1:17" hidden="1" outlineLevel="1" x14ac:dyDescent="0.25">
      <c r="A226">
        <v>195</v>
      </c>
      <c r="B226">
        <v>47</v>
      </c>
      <c r="C226">
        <v>25</v>
      </c>
      <c r="D226" t="s">
        <v>182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 s="5">
        <v>431741</v>
      </c>
      <c r="L226">
        <v>0</v>
      </c>
      <c r="M226" s="1">
        <v>431741</v>
      </c>
      <c r="N226">
        <v>0</v>
      </c>
      <c r="O226" s="1">
        <v>431741</v>
      </c>
      <c r="P226" s="1">
        <v>1666000</v>
      </c>
      <c r="Q226" s="19">
        <f t="shared" si="10"/>
        <v>-1234259</v>
      </c>
    </row>
    <row r="227" spans="1:17" hidden="1" outlineLevel="1" x14ac:dyDescent="0.25">
      <c r="A227">
        <v>196</v>
      </c>
      <c r="B227">
        <v>47</v>
      </c>
      <c r="C227">
        <v>81</v>
      </c>
      <c r="D227" t="s">
        <v>195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 s="4">
        <v>0</v>
      </c>
      <c r="L227">
        <v>0</v>
      </c>
      <c r="M227">
        <v>0</v>
      </c>
      <c r="N227" s="1">
        <v>-1757764</v>
      </c>
      <c r="O227" s="1">
        <v>-1757764</v>
      </c>
      <c r="P227" s="1">
        <v>-1600000</v>
      </c>
      <c r="Q227" s="19">
        <f t="shared" si="10"/>
        <v>-157764</v>
      </c>
    </row>
    <row r="228" spans="1:17" hidden="1" outlineLevel="1" x14ac:dyDescent="0.25">
      <c r="A228">
        <v>197</v>
      </c>
      <c r="B228">
        <v>47</v>
      </c>
      <c r="C228">
        <v>84</v>
      </c>
      <c r="D228" t="s">
        <v>185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 s="4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 s="19">
        <f t="shared" si="10"/>
        <v>0</v>
      </c>
    </row>
    <row r="229" spans="1:17" hidden="1" outlineLevel="1" x14ac:dyDescent="0.25">
      <c r="A229">
        <v>198</v>
      </c>
      <c r="B229">
        <v>47</v>
      </c>
      <c r="C229">
        <v>89</v>
      </c>
      <c r="D229" t="s">
        <v>2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 s="4">
        <v>0</v>
      </c>
      <c r="L229" s="1">
        <v>10242150</v>
      </c>
      <c r="M229" s="1">
        <v>10242150</v>
      </c>
      <c r="N229">
        <v>0</v>
      </c>
      <c r="O229" s="1">
        <v>10242150</v>
      </c>
      <c r="P229" s="1">
        <v>10242150</v>
      </c>
      <c r="Q229" s="19">
        <f t="shared" si="10"/>
        <v>0</v>
      </c>
    </row>
    <row r="230" spans="1:17" s="2" customFormat="1" collapsed="1" x14ac:dyDescent="0.25">
      <c r="A230" s="2">
        <v>20</v>
      </c>
      <c r="B230" s="2">
        <v>61</v>
      </c>
      <c r="D230" s="2" t="s">
        <v>196</v>
      </c>
      <c r="E230" s="2">
        <v>0</v>
      </c>
      <c r="F230" s="2">
        <v>0</v>
      </c>
      <c r="G230" s="3">
        <v>-38874810</v>
      </c>
      <c r="H230" s="3">
        <v>-38874810</v>
      </c>
      <c r="I230" s="2">
        <v>0</v>
      </c>
      <c r="J230" s="2">
        <v>0</v>
      </c>
      <c r="K230" s="15">
        <v>25620614</v>
      </c>
      <c r="L230" s="3">
        <v>6926381</v>
      </c>
      <c r="M230" s="3">
        <v>32546995</v>
      </c>
      <c r="N230" s="3">
        <v>9091507</v>
      </c>
      <c r="O230" s="3">
        <v>2763692</v>
      </c>
      <c r="P230" s="3">
        <v>378488</v>
      </c>
      <c r="Q230" s="3">
        <f>O230-P230</f>
        <v>2385204</v>
      </c>
    </row>
    <row r="231" spans="1:17" hidden="1" outlineLevel="1" x14ac:dyDescent="0.25">
      <c r="A231">
        <v>201</v>
      </c>
      <c r="B231">
        <v>61</v>
      </c>
      <c r="C231">
        <v>2</v>
      </c>
      <c r="D231" t="s">
        <v>197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 s="5">
        <v>3970556</v>
      </c>
      <c r="L231">
        <v>0</v>
      </c>
      <c r="M231" s="1">
        <v>3970556</v>
      </c>
      <c r="N231">
        <v>0</v>
      </c>
      <c r="O231" s="1">
        <v>3970556</v>
      </c>
      <c r="P231" s="1">
        <v>7358116</v>
      </c>
      <c r="Q231" s="19">
        <f t="shared" ref="Q231:Q266" si="11">O231-P231</f>
        <v>-3387560</v>
      </c>
    </row>
    <row r="232" spans="1:17" hidden="1" outlineLevel="1" x14ac:dyDescent="0.25">
      <c r="A232">
        <v>202</v>
      </c>
      <c r="B232">
        <v>61</v>
      </c>
      <c r="C232">
        <v>12</v>
      </c>
      <c r="D232" t="s">
        <v>198</v>
      </c>
      <c r="E232">
        <v>0</v>
      </c>
      <c r="F232">
        <v>0</v>
      </c>
      <c r="G232" s="1">
        <v>-883256</v>
      </c>
      <c r="H232" s="1">
        <v>-883256</v>
      </c>
      <c r="I232">
        <v>0</v>
      </c>
      <c r="J232">
        <v>0</v>
      </c>
      <c r="K232" s="5">
        <v>340853</v>
      </c>
      <c r="L232" s="1">
        <v>229077</v>
      </c>
      <c r="M232" s="1">
        <v>569930</v>
      </c>
      <c r="N232" s="1">
        <v>597819</v>
      </c>
      <c r="O232" s="1">
        <v>284493</v>
      </c>
      <c r="P232" s="1">
        <v>-464731</v>
      </c>
      <c r="Q232" s="19">
        <f t="shared" si="11"/>
        <v>749224</v>
      </c>
    </row>
    <row r="233" spans="1:17" hidden="1" outlineLevel="1" x14ac:dyDescent="0.25">
      <c r="A233">
        <v>203</v>
      </c>
      <c r="B233">
        <v>61</v>
      </c>
      <c r="C233">
        <v>13</v>
      </c>
      <c r="D233" t="s">
        <v>199</v>
      </c>
      <c r="E233">
        <v>0</v>
      </c>
      <c r="F233">
        <v>0</v>
      </c>
      <c r="G233" s="1">
        <v>-1072437</v>
      </c>
      <c r="H233" s="1">
        <v>-1072437</v>
      </c>
      <c r="I233">
        <v>0</v>
      </c>
      <c r="J233">
        <v>0</v>
      </c>
      <c r="K233" s="5">
        <v>276352</v>
      </c>
      <c r="L233" s="1">
        <v>245255</v>
      </c>
      <c r="M233" s="1">
        <v>521607</v>
      </c>
      <c r="N233" s="1">
        <v>253858</v>
      </c>
      <c r="O233" s="1">
        <v>-296972</v>
      </c>
      <c r="P233" s="1">
        <v>-642318</v>
      </c>
      <c r="Q233" s="19">
        <f t="shared" si="11"/>
        <v>345346</v>
      </c>
    </row>
    <row r="234" spans="1:17" hidden="1" outlineLevel="1" x14ac:dyDescent="0.25">
      <c r="A234">
        <v>204</v>
      </c>
      <c r="B234">
        <v>61</v>
      </c>
      <c r="C234">
        <v>19</v>
      </c>
      <c r="D234" t="s">
        <v>200</v>
      </c>
      <c r="E234">
        <v>0</v>
      </c>
      <c r="F234">
        <v>0</v>
      </c>
      <c r="G234" s="1">
        <v>-953217</v>
      </c>
      <c r="H234" s="1">
        <v>-953217</v>
      </c>
      <c r="I234">
        <v>0</v>
      </c>
      <c r="J234">
        <v>0</v>
      </c>
      <c r="K234" s="5">
        <v>370830</v>
      </c>
      <c r="L234" s="1">
        <v>279497</v>
      </c>
      <c r="M234" s="1">
        <v>650327</v>
      </c>
      <c r="N234" s="1">
        <v>449074</v>
      </c>
      <c r="O234" s="1">
        <v>146184</v>
      </c>
      <c r="P234" s="1">
        <v>-454929</v>
      </c>
      <c r="Q234" s="19">
        <f t="shared" si="11"/>
        <v>601113</v>
      </c>
    </row>
    <row r="235" spans="1:17" hidden="1" outlineLevel="1" x14ac:dyDescent="0.25">
      <c r="A235">
        <v>205</v>
      </c>
      <c r="B235">
        <v>61</v>
      </c>
      <c r="C235">
        <v>25</v>
      </c>
      <c r="D235" t="s">
        <v>201</v>
      </c>
      <c r="E235">
        <v>0</v>
      </c>
      <c r="F235">
        <v>0</v>
      </c>
      <c r="G235" s="1">
        <v>-589848</v>
      </c>
      <c r="H235" s="1">
        <v>-589848</v>
      </c>
      <c r="I235">
        <v>0</v>
      </c>
      <c r="J235">
        <v>0</v>
      </c>
      <c r="K235" s="5">
        <v>267213</v>
      </c>
      <c r="L235" s="1">
        <v>279394</v>
      </c>
      <c r="M235" s="1">
        <v>546607</v>
      </c>
      <c r="N235" s="1">
        <v>276277</v>
      </c>
      <c r="O235" s="1">
        <v>233036</v>
      </c>
      <c r="P235" s="1">
        <v>-499228</v>
      </c>
      <c r="Q235" s="19">
        <f t="shared" si="11"/>
        <v>732264</v>
      </c>
    </row>
    <row r="236" spans="1:17" hidden="1" outlineLevel="1" x14ac:dyDescent="0.25">
      <c r="A236">
        <v>206</v>
      </c>
      <c r="B236">
        <v>61</v>
      </c>
      <c r="C236">
        <v>26</v>
      </c>
      <c r="D236" t="s">
        <v>202</v>
      </c>
      <c r="E236">
        <v>0</v>
      </c>
      <c r="F236">
        <v>0</v>
      </c>
      <c r="G236" s="1">
        <v>-1103637</v>
      </c>
      <c r="H236" s="1">
        <v>-1103637</v>
      </c>
      <c r="I236">
        <v>0</v>
      </c>
      <c r="J236">
        <v>0</v>
      </c>
      <c r="K236" s="5">
        <v>231555</v>
      </c>
      <c r="L236" s="1">
        <v>318033</v>
      </c>
      <c r="M236" s="1">
        <v>549588</v>
      </c>
      <c r="N236" s="1">
        <v>313564</v>
      </c>
      <c r="O236" s="1">
        <v>-240485</v>
      </c>
      <c r="P236" s="1">
        <v>-564184</v>
      </c>
      <c r="Q236" s="19">
        <f t="shared" si="11"/>
        <v>323699</v>
      </c>
    </row>
    <row r="237" spans="1:17" hidden="1" outlineLevel="1" x14ac:dyDescent="0.25">
      <c r="A237">
        <v>207</v>
      </c>
      <c r="B237">
        <v>61</v>
      </c>
      <c r="C237">
        <v>27</v>
      </c>
      <c r="D237" t="s">
        <v>203</v>
      </c>
      <c r="E237">
        <v>0</v>
      </c>
      <c r="F237">
        <v>0</v>
      </c>
      <c r="G237" s="1">
        <v>-981297</v>
      </c>
      <c r="H237" s="1">
        <v>-981297</v>
      </c>
      <c r="I237">
        <v>0</v>
      </c>
      <c r="J237">
        <v>0</v>
      </c>
      <c r="K237" s="5">
        <v>217065</v>
      </c>
      <c r="L237" s="1">
        <v>283852</v>
      </c>
      <c r="M237" s="1">
        <v>500917</v>
      </c>
      <c r="N237" s="1">
        <v>279861</v>
      </c>
      <c r="O237" s="1">
        <v>-200519</v>
      </c>
      <c r="P237" s="1">
        <v>-492158</v>
      </c>
      <c r="Q237" s="19">
        <f t="shared" si="11"/>
        <v>291639</v>
      </c>
    </row>
    <row r="238" spans="1:17" hidden="1" outlineLevel="1" x14ac:dyDescent="0.25">
      <c r="A238">
        <v>208</v>
      </c>
      <c r="B238">
        <v>61</v>
      </c>
      <c r="C238">
        <v>28</v>
      </c>
      <c r="D238" t="s">
        <v>204</v>
      </c>
      <c r="E238">
        <v>0</v>
      </c>
      <c r="F238">
        <v>0</v>
      </c>
      <c r="G238" s="1">
        <v>-876674</v>
      </c>
      <c r="H238" s="1">
        <v>-876674</v>
      </c>
      <c r="I238">
        <v>0</v>
      </c>
      <c r="J238">
        <v>0</v>
      </c>
      <c r="K238" s="5">
        <v>188464</v>
      </c>
      <c r="L238" s="1">
        <v>238079</v>
      </c>
      <c r="M238" s="1">
        <v>426543</v>
      </c>
      <c r="N238" s="1">
        <v>237021</v>
      </c>
      <c r="O238" s="1">
        <v>-213110</v>
      </c>
      <c r="P238" s="1">
        <v>-455456</v>
      </c>
      <c r="Q238" s="19">
        <f t="shared" si="11"/>
        <v>242346</v>
      </c>
    </row>
    <row r="239" spans="1:17" hidden="1" outlineLevel="1" x14ac:dyDescent="0.25">
      <c r="A239">
        <v>209</v>
      </c>
      <c r="B239">
        <v>61</v>
      </c>
      <c r="C239">
        <v>29</v>
      </c>
      <c r="D239" t="s">
        <v>205</v>
      </c>
      <c r="E239">
        <v>0</v>
      </c>
      <c r="F239">
        <v>0</v>
      </c>
      <c r="G239" s="1">
        <v>-1103637</v>
      </c>
      <c r="H239" s="1">
        <v>-1103637</v>
      </c>
      <c r="I239">
        <v>0</v>
      </c>
      <c r="J239">
        <v>0</v>
      </c>
      <c r="K239" s="5">
        <v>234350</v>
      </c>
      <c r="L239" s="1">
        <v>322194</v>
      </c>
      <c r="M239" s="1">
        <v>556544</v>
      </c>
      <c r="N239" s="1">
        <v>317667</v>
      </c>
      <c r="O239" s="1">
        <v>-229426</v>
      </c>
      <c r="P239" s="1">
        <v>-557334</v>
      </c>
      <c r="Q239" s="19">
        <f t="shared" si="11"/>
        <v>327908</v>
      </c>
    </row>
    <row r="240" spans="1:17" hidden="1" outlineLevel="1" x14ac:dyDescent="0.25">
      <c r="A240">
        <v>2010</v>
      </c>
      <c r="B240">
        <v>61</v>
      </c>
      <c r="C240">
        <v>30</v>
      </c>
      <c r="D240" t="s">
        <v>206</v>
      </c>
      <c r="E240">
        <v>0</v>
      </c>
      <c r="F240">
        <v>0</v>
      </c>
      <c r="G240" s="1">
        <v>-876676</v>
      </c>
      <c r="H240" s="1">
        <v>-876676</v>
      </c>
      <c r="I240">
        <v>0</v>
      </c>
      <c r="J240">
        <v>0</v>
      </c>
      <c r="K240" s="5">
        <v>189222</v>
      </c>
      <c r="L240" s="1">
        <v>238079</v>
      </c>
      <c r="M240" s="1">
        <v>427301</v>
      </c>
      <c r="N240" s="1">
        <v>234732</v>
      </c>
      <c r="O240" s="1">
        <v>-214643</v>
      </c>
      <c r="P240" s="1">
        <v>-455004</v>
      </c>
      <c r="Q240" s="19">
        <f t="shared" si="11"/>
        <v>240361</v>
      </c>
    </row>
    <row r="241" spans="1:17" hidden="1" outlineLevel="1" x14ac:dyDescent="0.25">
      <c r="A241">
        <v>2011</v>
      </c>
      <c r="B241">
        <v>61</v>
      </c>
      <c r="C241">
        <v>31</v>
      </c>
      <c r="D241" t="s">
        <v>207</v>
      </c>
      <c r="E241">
        <v>0</v>
      </c>
      <c r="F241">
        <v>0</v>
      </c>
      <c r="G241" s="1">
        <v>-876368</v>
      </c>
      <c r="H241" s="1">
        <v>-876368</v>
      </c>
      <c r="I241">
        <v>0</v>
      </c>
      <c r="J241">
        <v>0</v>
      </c>
      <c r="K241" s="5">
        <v>952901</v>
      </c>
      <c r="L241" s="1">
        <v>276659</v>
      </c>
      <c r="M241" s="1">
        <v>1229560</v>
      </c>
      <c r="N241" s="1">
        <v>790833</v>
      </c>
      <c r="O241" s="1">
        <v>1144025</v>
      </c>
      <c r="P241" s="1">
        <v>-469294</v>
      </c>
      <c r="Q241" s="19">
        <f t="shared" si="11"/>
        <v>1613319</v>
      </c>
    </row>
    <row r="242" spans="1:17" hidden="1" outlineLevel="1" x14ac:dyDescent="0.25">
      <c r="A242">
        <v>2012</v>
      </c>
      <c r="B242">
        <v>61</v>
      </c>
      <c r="C242">
        <v>34</v>
      </c>
      <c r="D242" t="s">
        <v>208</v>
      </c>
      <c r="E242">
        <v>0</v>
      </c>
      <c r="F242">
        <v>0</v>
      </c>
      <c r="G242" s="1">
        <v>-1157897</v>
      </c>
      <c r="H242" s="1">
        <v>-1157897</v>
      </c>
      <c r="I242">
        <v>0</v>
      </c>
      <c r="J242">
        <v>0</v>
      </c>
      <c r="K242" s="5">
        <v>205993</v>
      </c>
      <c r="L242" s="1">
        <v>167585</v>
      </c>
      <c r="M242" s="1">
        <v>373578</v>
      </c>
      <c r="N242" s="1">
        <v>174144</v>
      </c>
      <c r="O242" s="1">
        <v>-610175</v>
      </c>
      <c r="P242" s="1">
        <v>-538030</v>
      </c>
      <c r="Q242" s="19">
        <f t="shared" si="11"/>
        <v>-72145</v>
      </c>
    </row>
    <row r="243" spans="1:17" hidden="1" outlineLevel="1" x14ac:dyDescent="0.25">
      <c r="A243">
        <v>2013</v>
      </c>
      <c r="B243">
        <v>61</v>
      </c>
      <c r="C243">
        <v>37</v>
      </c>
      <c r="D243" t="s">
        <v>209</v>
      </c>
      <c r="E243">
        <v>0</v>
      </c>
      <c r="F243">
        <v>0</v>
      </c>
      <c r="G243" s="1">
        <v>-979947</v>
      </c>
      <c r="H243" s="1">
        <v>-979947</v>
      </c>
      <c r="I243">
        <v>0</v>
      </c>
      <c r="J243">
        <v>0</v>
      </c>
      <c r="K243" s="5">
        <v>228226</v>
      </c>
      <c r="L243" s="1">
        <v>215111</v>
      </c>
      <c r="M243" s="1">
        <v>443337</v>
      </c>
      <c r="N243" s="1">
        <v>288600</v>
      </c>
      <c r="O243" s="1">
        <v>-248010</v>
      </c>
      <c r="P243" s="1">
        <v>-542370</v>
      </c>
      <c r="Q243" s="19">
        <f t="shared" si="11"/>
        <v>294360</v>
      </c>
    </row>
    <row r="244" spans="1:17" hidden="1" outlineLevel="1" x14ac:dyDescent="0.25">
      <c r="A244">
        <v>2014</v>
      </c>
      <c r="B244">
        <v>61</v>
      </c>
      <c r="C244">
        <v>38</v>
      </c>
      <c r="D244" t="s">
        <v>210</v>
      </c>
      <c r="E244">
        <v>0</v>
      </c>
      <c r="F244">
        <v>0</v>
      </c>
      <c r="G244" s="1">
        <v>-1024288</v>
      </c>
      <c r="H244" s="1">
        <v>-1024288</v>
      </c>
      <c r="I244">
        <v>0</v>
      </c>
      <c r="J244">
        <v>0</v>
      </c>
      <c r="K244" s="5">
        <v>1289431</v>
      </c>
      <c r="L244" s="1">
        <v>290549</v>
      </c>
      <c r="M244" s="1">
        <v>1579980</v>
      </c>
      <c r="N244" s="1">
        <v>469254</v>
      </c>
      <c r="O244" s="1">
        <v>1024946</v>
      </c>
      <c r="P244" s="1">
        <v>-577328</v>
      </c>
      <c r="Q244" s="19">
        <f t="shared" si="11"/>
        <v>1602274</v>
      </c>
    </row>
    <row r="245" spans="1:17" hidden="1" outlineLevel="1" x14ac:dyDescent="0.25">
      <c r="A245">
        <v>2015</v>
      </c>
      <c r="B245">
        <v>61</v>
      </c>
      <c r="C245">
        <v>40</v>
      </c>
      <c r="D245" t="s">
        <v>211</v>
      </c>
      <c r="E245">
        <v>0</v>
      </c>
      <c r="F245">
        <v>0</v>
      </c>
      <c r="G245" s="1">
        <v>-1038961</v>
      </c>
      <c r="H245" s="1">
        <v>-1038961</v>
      </c>
      <c r="I245">
        <v>0</v>
      </c>
      <c r="J245">
        <v>0</v>
      </c>
      <c r="K245" s="5">
        <v>247061</v>
      </c>
      <c r="L245" s="1">
        <v>200829</v>
      </c>
      <c r="M245" s="1">
        <v>447890</v>
      </c>
      <c r="N245" s="1">
        <v>227098</v>
      </c>
      <c r="O245" s="1">
        <v>-363973</v>
      </c>
      <c r="P245" s="1">
        <v>-601073</v>
      </c>
      <c r="Q245" s="19">
        <f t="shared" si="11"/>
        <v>237100</v>
      </c>
    </row>
    <row r="246" spans="1:17" hidden="1" outlineLevel="1" x14ac:dyDescent="0.25">
      <c r="A246">
        <v>2016</v>
      </c>
      <c r="B246">
        <v>61</v>
      </c>
      <c r="C246">
        <v>41</v>
      </c>
      <c r="D246" t="s">
        <v>212</v>
      </c>
      <c r="E246">
        <v>0</v>
      </c>
      <c r="F246">
        <v>0</v>
      </c>
      <c r="G246" s="1">
        <v>-1102577</v>
      </c>
      <c r="H246" s="1">
        <v>-1102577</v>
      </c>
      <c r="I246">
        <v>0</v>
      </c>
      <c r="J246">
        <v>0</v>
      </c>
      <c r="K246" s="5">
        <v>284680</v>
      </c>
      <c r="L246" s="1">
        <v>251389</v>
      </c>
      <c r="M246" s="1">
        <v>536069</v>
      </c>
      <c r="N246" s="1">
        <v>328069</v>
      </c>
      <c r="O246" s="1">
        <v>-238439</v>
      </c>
      <c r="P246" s="1">
        <v>-608432</v>
      </c>
      <c r="Q246" s="19">
        <f t="shared" si="11"/>
        <v>369993</v>
      </c>
    </row>
    <row r="247" spans="1:17" hidden="1" outlineLevel="1" x14ac:dyDescent="0.25">
      <c r="A247">
        <v>2017</v>
      </c>
      <c r="B247">
        <v>61</v>
      </c>
      <c r="C247">
        <v>43</v>
      </c>
      <c r="D247" t="s">
        <v>213</v>
      </c>
      <c r="E247">
        <v>0</v>
      </c>
      <c r="F247">
        <v>0</v>
      </c>
      <c r="G247" s="1">
        <v>-1033940</v>
      </c>
      <c r="H247" s="1">
        <v>-1033940</v>
      </c>
      <c r="I247">
        <v>0</v>
      </c>
      <c r="J247">
        <v>0</v>
      </c>
      <c r="K247" s="5">
        <v>252521</v>
      </c>
      <c r="L247" s="1">
        <v>169700</v>
      </c>
      <c r="M247" s="1">
        <v>422221</v>
      </c>
      <c r="N247" s="1">
        <v>246638</v>
      </c>
      <c r="O247" s="1">
        <v>-365081</v>
      </c>
      <c r="P247" s="1">
        <v>-612531</v>
      </c>
      <c r="Q247" s="19">
        <f t="shared" si="11"/>
        <v>247450</v>
      </c>
    </row>
    <row r="248" spans="1:17" hidden="1" outlineLevel="1" x14ac:dyDescent="0.25">
      <c r="A248">
        <v>2018</v>
      </c>
      <c r="B248">
        <v>61</v>
      </c>
      <c r="C248">
        <v>46</v>
      </c>
      <c r="D248" t="s">
        <v>214</v>
      </c>
      <c r="E248">
        <v>0</v>
      </c>
      <c r="F248">
        <v>0</v>
      </c>
      <c r="G248" s="1">
        <v>-1011537</v>
      </c>
      <c r="H248" s="1">
        <v>-1011537</v>
      </c>
      <c r="I248">
        <v>0</v>
      </c>
      <c r="J248">
        <v>0</v>
      </c>
      <c r="K248" s="5">
        <v>640217</v>
      </c>
      <c r="L248" s="1">
        <v>141441</v>
      </c>
      <c r="M248" s="1">
        <v>781658</v>
      </c>
      <c r="N248" s="1">
        <v>241292</v>
      </c>
      <c r="O248" s="1">
        <v>11413</v>
      </c>
      <c r="P248" s="1">
        <v>-631112</v>
      </c>
      <c r="Q248" s="19">
        <f t="shared" si="11"/>
        <v>642525</v>
      </c>
    </row>
    <row r="249" spans="1:17" hidden="1" outlineLevel="1" x14ac:dyDescent="0.25">
      <c r="A249">
        <v>2019</v>
      </c>
      <c r="B249">
        <v>61</v>
      </c>
      <c r="C249">
        <v>49</v>
      </c>
      <c r="D249" t="s">
        <v>215</v>
      </c>
      <c r="E249">
        <v>0</v>
      </c>
      <c r="F249">
        <v>0</v>
      </c>
      <c r="G249" s="1">
        <v>-1045350</v>
      </c>
      <c r="H249" s="1">
        <v>-1045350</v>
      </c>
      <c r="I249">
        <v>0</v>
      </c>
      <c r="J249">
        <v>0</v>
      </c>
      <c r="K249" s="5">
        <v>1620161</v>
      </c>
      <c r="L249">
        <v>0</v>
      </c>
      <c r="M249" s="1">
        <v>1620161</v>
      </c>
      <c r="N249">
        <v>0</v>
      </c>
      <c r="O249" s="1">
        <v>574811</v>
      </c>
      <c r="P249" s="1">
        <v>469330</v>
      </c>
      <c r="Q249" s="19">
        <f t="shared" si="11"/>
        <v>105481</v>
      </c>
    </row>
    <row r="250" spans="1:17" hidden="1" outlineLevel="1" x14ac:dyDescent="0.25">
      <c r="A250">
        <v>2020</v>
      </c>
      <c r="B250">
        <v>61</v>
      </c>
      <c r="C250">
        <v>50</v>
      </c>
      <c r="D250" t="s">
        <v>242</v>
      </c>
      <c r="E250">
        <v>0</v>
      </c>
      <c r="F250">
        <v>0</v>
      </c>
      <c r="G250" s="1">
        <v>-953217</v>
      </c>
      <c r="H250" s="1">
        <v>-953217</v>
      </c>
      <c r="I250">
        <v>0</v>
      </c>
      <c r="J250">
        <v>0</v>
      </c>
      <c r="K250" s="5">
        <v>1400000</v>
      </c>
      <c r="L250">
        <v>0</v>
      </c>
      <c r="M250" s="1">
        <v>1400000</v>
      </c>
      <c r="N250">
        <v>0</v>
      </c>
      <c r="O250" s="1">
        <v>446783</v>
      </c>
      <c r="P250">
        <v>0</v>
      </c>
      <c r="Q250" s="19">
        <f t="shared" si="11"/>
        <v>446783</v>
      </c>
    </row>
    <row r="251" spans="1:17" hidden="1" outlineLevel="1" x14ac:dyDescent="0.25">
      <c r="A251">
        <v>2021</v>
      </c>
      <c r="B251">
        <v>61</v>
      </c>
      <c r="C251">
        <v>51</v>
      </c>
      <c r="D251" t="s">
        <v>216</v>
      </c>
      <c r="E251">
        <v>0</v>
      </c>
      <c r="F251">
        <v>0</v>
      </c>
      <c r="G251" s="1">
        <v>-680514</v>
      </c>
      <c r="H251" s="1">
        <v>-680514</v>
      </c>
      <c r="I251">
        <v>0</v>
      </c>
      <c r="J251">
        <v>0</v>
      </c>
      <c r="K251" s="5">
        <v>902644</v>
      </c>
      <c r="L251" s="1">
        <v>145522</v>
      </c>
      <c r="M251" s="1">
        <v>1048166</v>
      </c>
      <c r="N251" s="1">
        <v>174990</v>
      </c>
      <c r="O251" s="1">
        <v>542642</v>
      </c>
      <c r="P251" s="1">
        <v>-571127</v>
      </c>
      <c r="Q251" s="19">
        <f t="shared" si="11"/>
        <v>1113769</v>
      </c>
    </row>
    <row r="252" spans="1:17" hidden="1" outlineLevel="1" x14ac:dyDescent="0.25">
      <c r="A252">
        <v>2022</v>
      </c>
      <c r="B252">
        <v>61</v>
      </c>
      <c r="C252">
        <v>53</v>
      </c>
      <c r="D252" t="s">
        <v>217</v>
      </c>
      <c r="E252">
        <v>0</v>
      </c>
      <c r="F252">
        <v>0</v>
      </c>
      <c r="G252" s="1">
        <v>-953217</v>
      </c>
      <c r="H252" s="1">
        <v>-953217</v>
      </c>
      <c r="I252">
        <v>0</v>
      </c>
      <c r="J252">
        <v>0</v>
      </c>
      <c r="K252" s="5">
        <v>514979</v>
      </c>
      <c r="L252" s="1">
        <v>230320</v>
      </c>
      <c r="M252" s="1">
        <v>745299</v>
      </c>
      <c r="N252" s="1">
        <v>251061</v>
      </c>
      <c r="O252" s="1">
        <v>43143</v>
      </c>
      <c r="P252" s="1">
        <v>-555974</v>
      </c>
      <c r="Q252" s="19">
        <f t="shared" si="11"/>
        <v>599117</v>
      </c>
    </row>
    <row r="253" spans="1:17" hidden="1" outlineLevel="1" x14ac:dyDescent="0.25">
      <c r="A253">
        <v>2023</v>
      </c>
      <c r="B253">
        <v>61</v>
      </c>
      <c r="C253">
        <v>54</v>
      </c>
      <c r="D253" t="s">
        <v>218</v>
      </c>
      <c r="E253">
        <v>0</v>
      </c>
      <c r="F253">
        <v>0</v>
      </c>
      <c r="G253" s="1">
        <v>-1047494</v>
      </c>
      <c r="H253" s="1">
        <v>-1047494</v>
      </c>
      <c r="I253">
        <v>0</v>
      </c>
      <c r="J253">
        <v>0</v>
      </c>
      <c r="K253" s="5">
        <v>660936</v>
      </c>
      <c r="L253" s="1">
        <v>222213</v>
      </c>
      <c r="M253" s="1">
        <v>883149</v>
      </c>
      <c r="N253" s="1">
        <v>414512</v>
      </c>
      <c r="O253" s="1">
        <v>250167</v>
      </c>
      <c r="P253" s="1">
        <v>-666126</v>
      </c>
      <c r="Q253" s="19">
        <f t="shared" si="11"/>
        <v>916293</v>
      </c>
    </row>
    <row r="254" spans="1:17" hidden="1" outlineLevel="1" x14ac:dyDescent="0.25">
      <c r="A254">
        <v>2024</v>
      </c>
      <c r="B254">
        <v>61</v>
      </c>
      <c r="C254">
        <v>58</v>
      </c>
      <c r="D254" t="s">
        <v>219</v>
      </c>
      <c r="E254">
        <v>0</v>
      </c>
      <c r="F254">
        <v>0</v>
      </c>
      <c r="G254" s="1">
        <v>-7180035</v>
      </c>
      <c r="H254" s="1">
        <v>-7180035</v>
      </c>
      <c r="I254">
        <v>0</v>
      </c>
      <c r="J254">
        <v>0</v>
      </c>
      <c r="K254" s="5">
        <v>5321225</v>
      </c>
      <c r="L254" s="1">
        <v>257634</v>
      </c>
      <c r="M254" s="1">
        <v>5578859</v>
      </c>
      <c r="N254" s="1">
        <v>291138</v>
      </c>
      <c r="O254" s="1">
        <v>-1310038</v>
      </c>
      <c r="P254" s="1">
        <v>-481932</v>
      </c>
      <c r="Q254" s="19">
        <f t="shared" si="11"/>
        <v>-828106</v>
      </c>
    </row>
    <row r="255" spans="1:17" hidden="1" outlineLevel="1" x14ac:dyDescent="0.25">
      <c r="A255">
        <v>2025</v>
      </c>
      <c r="B255">
        <v>61</v>
      </c>
      <c r="C255">
        <v>59</v>
      </c>
      <c r="D255" t="s">
        <v>220</v>
      </c>
      <c r="E255">
        <v>0</v>
      </c>
      <c r="F255">
        <v>0</v>
      </c>
      <c r="G255" s="1">
        <v>-1101439</v>
      </c>
      <c r="H255" s="1">
        <v>-1101439</v>
      </c>
      <c r="I255">
        <v>0</v>
      </c>
      <c r="J255">
        <v>0</v>
      </c>
      <c r="K255" s="5">
        <v>385382</v>
      </c>
      <c r="L255" s="1">
        <v>201311</v>
      </c>
      <c r="M255" s="1">
        <v>586693</v>
      </c>
      <c r="N255" s="1">
        <v>56329</v>
      </c>
      <c r="O255" s="1">
        <v>-458417</v>
      </c>
      <c r="P255" s="1">
        <v>-672526</v>
      </c>
      <c r="Q255" s="19">
        <f t="shared" si="11"/>
        <v>214109</v>
      </c>
    </row>
    <row r="256" spans="1:17" hidden="1" outlineLevel="1" x14ac:dyDescent="0.25">
      <c r="A256">
        <v>2026</v>
      </c>
      <c r="B256">
        <v>61</v>
      </c>
      <c r="C256">
        <v>63</v>
      </c>
      <c r="D256" t="s">
        <v>221</v>
      </c>
      <c r="E256">
        <v>0</v>
      </c>
      <c r="F256">
        <v>0</v>
      </c>
      <c r="G256" s="1">
        <v>-1104937</v>
      </c>
      <c r="H256" s="1">
        <v>-1104937</v>
      </c>
      <c r="I256">
        <v>0</v>
      </c>
      <c r="J256">
        <v>0</v>
      </c>
      <c r="K256" s="5">
        <v>252103</v>
      </c>
      <c r="L256" s="1">
        <v>232864</v>
      </c>
      <c r="M256" s="1">
        <v>484967</v>
      </c>
      <c r="N256" s="1">
        <v>285981</v>
      </c>
      <c r="O256" s="1">
        <v>-333989</v>
      </c>
      <c r="P256" s="1">
        <v>-626557</v>
      </c>
      <c r="Q256" s="19">
        <f t="shared" si="11"/>
        <v>292568</v>
      </c>
    </row>
    <row r="257" spans="1:17" hidden="1" outlineLevel="1" x14ac:dyDescent="0.25">
      <c r="A257">
        <v>2027</v>
      </c>
      <c r="B257">
        <v>61</v>
      </c>
      <c r="C257">
        <v>68</v>
      </c>
      <c r="D257" t="s">
        <v>222</v>
      </c>
      <c r="E257">
        <v>0</v>
      </c>
      <c r="F257">
        <v>0</v>
      </c>
      <c r="G257" s="1">
        <v>-1105837</v>
      </c>
      <c r="H257" s="1">
        <v>-1105837</v>
      </c>
      <c r="I257">
        <v>0</v>
      </c>
      <c r="J257">
        <v>0</v>
      </c>
      <c r="K257" s="5">
        <v>228977</v>
      </c>
      <c r="L257" s="1">
        <v>242497</v>
      </c>
      <c r="M257" s="1">
        <v>471474</v>
      </c>
      <c r="N257" s="1">
        <v>285981</v>
      </c>
      <c r="O257" s="1">
        <v>-348382</v>
      </c>
      <c r="P257" s="1">
        <v>-641644</v>
      </c>
      <c r="Q257" s="19">
        <f t="shared" si="11"/>
        <v>293262</v>
      </c>
    </row>
    <row r="258" spans="1:17" hidden="1" outlineLevel="1" x14ac:dyDescent="0.25">
      <c r="A258">
        <v>2028</v>
      </c>
      <c r="B258">
        <v>61</v>
      </c>
      <c r="C258">
        <v>70</v>
      </c>
      <c r="D258" t="s">
        <v>223</v>
      </c>
      <c r="E258">
        <v>0</v>
      </c>
      <c r="F258">
        <v>0</v>
      </c>
      <c r="G258" s="1">
        <v>-1105837</v>
      </c>
      <c r="H258" s="1">
        <v>-1105837</v>
      </c>
      <c r="I258">
        <v>0</v>
      </c>
      <c r="J258">
        <v>0</v>
      </c>
      <c r="K258" s="5">
        <v>228723</v>
      </c>
      <c r="L258" s="1">
        <v>242497</v>
      </c>
      <c r="M258" s="1">
        <v>471220</v>
      </c>
      <c r="N258" s="1">
        <v>285981</v>
      </c>
      <c r="O258" s="1">
        <v>-348636</v>
      </c>
      <c r="P258" s="1">
        <v>-641406</v>
      </c>
      <c r="Q258" s="19">
        <f t="shared" si="11"/>
        <v>292770</v>
      </c>
    </row>
    <row r="259" spans="1:17" hidden="1" outlineLevel="1" x14ac:dyDescent="0.25">
      <c r="A259">
        <v>2029</v>
      </c>
      <c r="B259">
        <v>61</v>
      </c>
      <c r="C259">
        <v>71</v>
      </c>
      <c r="D259" t="s">
        <v>224</v>
      </c>
      <c r="E259">
        <v>0</v>
      </c>
      <c r="F259">
        <v>0</v>
      </c>
      <c r="G259" s="1">
        <v>-1105832</v>
      </c>
      <c r="H259" s="1">
        <v>-1105832</v>
      </c>
      <c r="I259">
        <v>0</v>
      </c>
      <c r="J259">
        <v>0</v>
      </c>
      <c r="K259" s="5">
        <v>2408583</v>
      </c>
      <c r="L259">
        <v>0</v>
      </c>
      <c r="M259" s="1">
        <v>2408583</v>
      </c>
      <c r="N259">
        <v>0</v>
      </c>
      <c r="O259" s="1">
        <v>1302751</v>
      </c>
      <c r="P259" s="1">
        <v>465290</v>
      </c>
      <c r="Q259" s="19">
        <f t="shared" si="11"/>
        <v>837461</v>
      </c>
    </row>
    <row r="260" spans="1:17" hidden="1" outlineLevel="1" x14ac:dyDescent="0.25">
      <c r="A260">
        <v>2030</v>
      </c>
      <c r="B260">
        <v>61</v>
      </c>
      <c r="C260">
        <v>73</v>
      </c>
      <c r="D260" t="s">
        <v>225</v>
      </c>
      <c r="E260">
        <v>0</v>
      </c>
      <c r="F260">
        <v>0</v>
      </c>
      <c r="G260" s="1">
        <v>-1104937</v>
      </c>
      <c r="H260" s="1">
        <v>-1104937</v>
      </c>
      <c r="I260">
        <v>0</v>
      </c>
      <c r="J260">
        <v>0</v>
      </c>
      <c r="K260" s="5">
        <v>329253</v>
      </c>
      <c r="L260" s="1">
        <v>206700</v>
      </c>
      <c r="M260" s="1">
        <v>535953</v>
      </c>
      <c r="N260" s="1">
        <v>295611</v>
      </c>
      <c r="O260" s="1">
        <v>-273373</v>
      </c>
      <c r="P260" s="1">
        <v>-670461</v>
      </c>
      <c r="Q260" s="19">
        <f t="shared" si="11"/>
        <v>397088</v>
      </c>
    </row>
    <row r="261" spans="1:17" hidden="1" outlineLevel="1" x14ac:dyDescent="0.25">
      <c r="A261">
        <v>2031</v>
      </c>
      <c r="B261">
        <v>61</v>
      </c>
      <c r="C261">
        <v>74</v>
      </c>
      <c r="D261" t="s">
        <v>226</v>
      </c>
      <c r="E261">
        <v>0</v>
      </c>
      <c r="F261">
        <v>0</v>
      </c>
      <c r="G261" s="1">
        <v>-878352</v>
      </c>
      <c r="H261" s="1">
        <v>-878352</v>
      </c>
      <c r="I261">
        <v>0</v>
      </c>
      <c r="J261">
        <v>0</v>
      </c>
      <c r="K261" s="5">
        <v>181026</v>
      </c>
      <c r="L261" s="1">
        <v>199448</v>
      </c>
      <c r="M261" s="1">
        <v>380474</v>
      </c>
      <c r="N261" s="1">
        <v>210967</v>
      </c>
      <c r="O261" s="1">
        <v>-286911</v>
      </c>
      <c r="P261" s="1">
        <v>-513256</v>
      </c>
      <c r="Q261" s="19">
        <f t="shared" si="11"/>
        <v>226345</v>
      </c>
    </row>
    <row r="262" spans="1:17" hidden="1" outlineLevel="1" x14ac:dyDescent="0.25">
      <c r="A262">
        <v>2032</v>
      </c>
      <c r="B262">
        <v>61</v>
      </c>
      <c r="C262">
        <v>75</v>
      </c>
      <c r="D262" t="s">
        <v>227</v>
      </c>
      <c r="E262">
        <v>0</v>
      </c>
      <c r="F262">
        <v>0</v>
      </c>
      <c r="G262" s="1">
        <v>-872518</v>
      </c>
      <c r="H262" s="1">
        <v>-872518</v>
      </c>
      <c r="I262">
        <v>0</v>
      </c>
      <c r="J262">
        <v>0</v>
      </c>
      <c r="K262" s="5">
        <v>355502</v>
      </c>
      <c r="L262" s="1">
        <v>199448</v>
      </c>
      <c r="M262" s="1">
        <v>554950</v>
      </c>
      <c r="N262" s="1">
        <v>241527</v>
      </c>
      <c r="O262" s="1">
        <v>-76041</v>
      </c>
      <c r="P262" s="1">
        <v>-512953</v>
      </c>
      <c r="Q262" s="19">
        <f t="shared" si="11"/>
        <v>436912</v>
      </c>
    </row>
    <row r="263" spans="1:17" hidden="1" outlineLevel="1" x14ac:dyDescent="0.25">
      <c r="A263">
        <v>2033</v>
      </c>
      <c r="B263">
        <v>61</v>
      </c>
      <c r="C263">
        <v>76</v>
      </c>
      <c r="D263" t="s">
        <v>228</v>
      </c>
      <c r="E263">
        <v>0</v>
      </c>
      <c r="F263">
        <v>0</v>
      </c>
      <c r="G263" s="1">
        <v>-985343</v>
      </c>
      <c r="H263" s="1">
        <v>-985343</v>
      </c>
      <c r="I263">
        <v>0</v>
      </c>
      <c r="J263">
        <v>0</v>
      </c>
      <c r="K263" s="5">
        <v>227377</v>
      </c>
      <c r="L263" s="1">
        <v>199601</v>
      </c>
      <c r="M263" s="1">
        <v>426978</v>
      </c>
      <c r="N263" s="1">
        <v>279204</v>
      </c>
      <c r="O263" s="1">
        <v>-279161</v>
      </c>
      <c r="P263" s="1">
        <v>-585689</v>
      </c>
      <c r="Q263" s="19">
        <f t="shared" si="11"/>
        <v>306528</v>
      </c>
    </row>
    <row r="264" spans="1:17" hidden="1" outlineLevel="1" x14ac:dyDescent="0.25">
      <c r="A264">
        <v>2034</v>
      </c>
      <c r="B264">
        <v>61</v>
      </c>
      <c r="C264">
        <v>77</v>
      </c>
      <c r="D264" t="s">
        <v>229</v>
      </c>
      <c r="E264">
        <v>0</v>
      </c>
      <c r="F264">
        <v>0</v>
      </c>
      <c r="G264" s="1">
        <v>-983757</v>
      </c>
      <c r="H264" s="1">
        <v>-983757</v>
      </c>
      <c r="I264">
        <v>0</v>
      </c>
      <c r="J264">
        <v>0</v>
      </c>
      <c r="K264" s="5">
        <v>216253</v>
      </c>
      <c r="L264" s="1">
        <v>199603</v>
      </c>
      <c r="M264" s="1">
        <v>415856</v>
      </c>
      <c r="N264" s="1">
        <v>278114</v>
      </c>
      <c r="O264" s="1">
        <v>-289787</v>
      </c>
      <c r="P264" s="1">
        <v>-583095</v>
      </c>
      <c r="Q264" s="19">
        <f t="shared" si="11"/>
        <v>293308</v>
      </c>
    </row>
    <row r="265" spans="1:17" hidden="1" outlineLevel="1" x14ac:dyDescent="0.25">
      <c r="A265">
        <v>2035</v>
      </c>
      <c r="B265">
        <v>61</v>
      </c>
      <c r="C265">
        <v>81</v>
      </c>
      <c r="D265" t="s">
        <v>230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 s="4">
        <v>0</v>
      </c>
      <c r="L265">
        <v>0</v>
      </c>
      <c r="M265">
        <v>0</v>
      </c>
      <c r="N265" s="1">
        <v>14310</v>
      </c>
      <c r="O265" s="1">
        <v>14310</v>
      </c>
      <c r="P265">
        <v>0</v>
      </c>
      <c r="Q265" s="19">
        <f t="shared" si="11"/>
        <v>14310</v>
      </c>
    </row>
    <row r="266" spans="1:17" hidden="1" outlineLevel="1" x14ac:dyDescent="0.25">
      <c r="A266">
        <v>2036</v>
      </c>
      <c r="B266">
        <v>61</v>
      </c>
      <c r="C266">
        <v>84</v>
      </c>
      <c r="D266" t="s">
        <v>231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 s="4">
        <v>0</v>
      </c>
      <c r="L266">
        <v>0</v>
      </c>
      <c r="M266">
        <v>0</v>
      </c>
      <c r="N266">
        <v>0</v>
      </c>
      <c r="O266">
        <v>0</v>
      </c>
      <c r="P266" s="1">
        <v>8974010</v>
      </c>
      <c r="Q266" s="19">
        <f t="shared" si="11"/>
        <v>-8974010</v>
      </c>
    </row>
    <row r="267" spans="1:17" s="2" customFormat="1" collapsed="1" x14ac:dyDescent="0.25">
      <c r="A267" s="2">
        <v>21</v>
      </c>
      <c r="B267" s="2">
        <v>63</v>
      </c>
      <c r="D267" s="2" t="s">
        <v>232</v>
      </c>
      <c r="E267" s="2">
        <v>0</v>
      </c>
      <c r="F267" s="2">
        <v>0</v>
      </c>
      <c r="G267" s="3">
        <v>-51351655</v>
      </c>
      <c r="H267" s="3">
        <v>-51351655</v>
      </c>
      <c r="I267" s="2">
        <v>0</v>
      </c>
      <c r="J267" s="2">
        <v>0</v>
      </c>
      <c r="K267" s="15">
        <v>11969609</v>
      </c>
      <c r="L267" s="3">
        <v>16111440</v>
      </c>
      <c r="M267" s="3">
        <v>28081049</v>
      </c>
      <c r="N267" s="3">
        <v>41165301</v>
      </c>
      <c r="O267" s="3">
        <v>17894695</v>
      </c>
      <c r="P267" s="3">
        <v>12729384</v>
      </c>
      <c r="Q267" s="3">
        <f>O267-P267</f>
        <v>5165311</v>
      </c>
    </row>
    <row r="268" spans="1:17" hidden="1" outlineLevel="1" x14ac:dyDescent="0.25">
      <c r="A268">
        <v>211</v>
      </c>
      <c r="B268">
        <v>63</v>
      </c>
      <c r="C268">
        <v>21</v>
      </c>
      <c r="D268" t="s">
        <v>232</v>
      </c>
      <c r="E268">
        <v>0</v>
      </c>
      <c r="F268">
        <v>0</v>
      </c>
      <c r="G268" s="1">
        <v>-51351655</v>
      </c>
      <c r="H268" s="1">
        <v>-51351655</v>
      </c>
      <c r="I268">
        <v>0</v>
      </c>
      <c r="J268">
        <v>0</v>
      </c>
      <c r="K268" s="5">
        <v>11969609</v>
      </c>
      <c r="L268">
        <v>0</v>
      </c>
      <c r="M268" s="1">
        <v>11969609</v>
      </c>
      <c r="N268">
        <v>0</v>
      </c>
      <c r="O268" s="1">
        <v>-39382046</v>
      </c>
      <c r="P268" s="1">
        <v>-34073666</v>
      </c>
      <c r="Q268" s="19">
        <f t="shared" ref="Q268:Q270" si="12">O268-P268</f>
        <v>-5308380</v>
      </c>
    </row>
    <row r="269" spans="1:17" hidden="1" outlineLevel="1" x14ac:dyDescent="0.25">
      <c r="A269">
        <v>212</v>
      </c>
      <c r="B269">
        <v>63</v>
      </c>
      <c r="C269">
        <v>84</v>
      </c>
      <c r="D269" t="s">
        <v>231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 s="4">
        <v>0</v>
      </c>
      <c r="L269">
        <v>0</v>
      </c>
      <c r="M269">
        <v>0</v>
      </c>
      <c r="N269" s="1">
        <v>41165301</v>
      </c>
      <c r="O269" s="1">
        <v>41165301</v>
      </c>
      <c r="P269" s="1">
        <v>33711740</v>
      </c>
      <c r="Q269" s="19">
        <f t="shared" si="12"/>
        <v>7453561</v>
      </c>
    </row>
    <row r="270" spans="1:17" hidden="1" outlineLevel="1" x14ac:dyDescent="0.25">
      <c r="A270">
        <v>213</v>
      </c>
      <c r="B270">
        <v>63</v>
      </c>
      <c r="C270">
        <v>89</v>
      </c>
      <c r="D270" t="s">
        <v>250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 s="4">
        <v>0</v>
      </c>
      <c r="L270" s="1">
        <v>16111440</v>
      </c>
      <c r="M270" s="1">
        <v>16111440</v>
      </c>
      <c r="N270">
        <v>0</v>
      </c>
      <c r="O270" s="1">
        <v>16111440</v>
      </c>
      <c r="P270" s="1">
        <v>13091310</v>
      </c>
      <c r="Q270" s="19">
        <f t="shared" si="12"/>
        <v>3020130</v>
      </c>
    </row>
    <row r="271" spans="1:17" s="2" customFormat="1" collapsed="1" x14ac:dyDescent="0.25">
      <c r="A271" s="2">
        <v>22</v>
      </c>
      <c r="B271" s="2">
        <v>65</v>
      </c>
      <c r="D271" s="2" t="s">
        <v>233</v>
      </c>
      <c r="E271" s="2">
        <v>0</v>
      </c>
      <c r="F271" s="2">
        <v>0</v>
      </c>
      <c r="G271" s="3">
        <v>-137868030</v>
      </c>
      <c r="H271" s="3">
        <v>-137868030</v>
      </c>
      <c r="I271" s="2">
        <v>0</v>
      </c>
      <c r="J271" s="2">
        <v>0</v>
      </c>
      <c r="K271" s="15">
        <v>53239930</v>
      </c>
      <c r="L271" s="3">
        <v>18413540</v>
      </c>
      <c r="M271" s="3">
        <v>71653470</v>
      </c>
      <c r="N271" s="3">
        <v>33654261</v>
      </c>
      <c r="O271" s="3">
        <v>-32560299</v>
      </c>
      <c r="P271" s="3">
        <v>-35197276</v>
      </c>
      <c r="Q271" s="3">
        <f>O271-P271</f>
        <v>2636977</v>
      </c>
    </row>
    <row r="272" spans="1:17" hidden="1" outlineLevel="1" x14ac:dyDescent="0.25">
      <c r="A272">
        <v>221</v>
      </c>
      <c r="B272">
        <v>65</v>
      </c>
      <c r="C272">
        <v>4</v>
      </c>
      <c r="D272" t="s">
        <v>234</v>
      </c>
      <c r="E272">
        <v>0</v>
      </c>
      <c r="F272">
        <v>0</v>
      </c>
      <c r="G272" s="1">
        <v>-137868030</v>
      </c>
      <c r="H272" s="1">
        <v>-137868030</v>
      </c>
      <c r="I272">
        <v>0</v>
      </c>
      <c r="J272">
        <v>0</v>
      </c>
      <c r="K272" s="4">
        <v>0</v>
      </c>
      <c r="L272">
        <v>0</v>
      </c>
      <c r="M272">
        <v>0</v>
      </c>
      <c r="N272">
        <v>0</v>
      </c>
      <c r="O272" s="1">
        <v>-137868030</v>
      </c>
      <c r="P272" s="1">
        <v>-138244490</v>
      </c>
      <c r="Q272" s="19">
        <f t="shared" ref="Q272:Q277" si="13">O272-P272</f>
        <v>376460</v>
      </c>
    </row>
    <row r="273" spans="1:17" hidden="1" outlineLevel="1" x14ac:dyDescent="0.25">
      <c r="A273">
        <v>222</v>
      </c>
      <c r="B273">
        <v>65</v>
      </c>
      <c r="C273">
        <v>12</v>
      </c>
      <c r="D273" t="s">
        <v>235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 s="5">
        <v>47272423</v>
      </c>
      <c r="L273">
        <v>0</v>
      </c>
      <c r="M273" s="1">
        <v>47272423</v>
      </c>
      <c r="N273">
        <v>0</v>
      </c>
      <c r="O273" s="1">
        <v>47272423</v>
      </c>
      <c r="P273" s="1">
        <v>42726664</v>
      </c>
      <c r="Q273" s="19">
        <f t="shared" si="13"/>
        <v>4545759</v>
      </c>
    </row>
    <row r="274" spans="1:17" hidden="1" outlineLevel="1" x14ac:dyDescent="0.25">
      <c r="A274">
        <v>223</v>
      </c>
      <c r="B274">
        <v>65</v>
      </c>
      <c r="C274">
        <v>41</v>
      </c>
      <c r="D274" t="s">
        <v>236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 s="5">
        <v>1001165</v>
      </c>
      <c r="L274">
        <v>0</v>
      </c>
      <c r="M274" s="1">
        <v>1001165</v>
      </c>
      <c r="N274">
        <v>0</v>
      </c>
      <c r="O274" s="1">
        <v>1001165</v>
      </c>
      <c r="P274" s="1">
        <v>1265000</v>
      </c>
      <c r="Q274" s="19">
        <f t="shared" si="13"/>
        <v>-263835</v>
      </c>
    </row>
    <row r="275" spans="1:17" hidden="1" outlineLevel="1" x14ac:dyDescent="0.25">
      <c r="A275">
        <v>224</v>
      </c>
      <c r="B275">
        <v>65</v>
      </c>
      <c r="C275">
        <v>42</v>
      </c>
      <c r="D275" t="s">
        <v>237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 s="5">
        <v>4966342</v>
      </c>
      <c r="L275">
        <v>0</v>
      </c>
      <c r="M275" s="1">
        <v>4966342</v>
      </c>
      <c r="N275">
        <v>0</v>
      </c>
      <c r="O275" s="1">
        <v>4966342</v>
      </c>
      <c r="P275" s="1">
        <v>6765000</v>
      </c>
      <c r="Q275" s="19">
        <f t="shared" si="13"/>
        <v>-1798658</v>
      </c>
    </row>
    <row r="276" spans="1:17" hidden="1" outlineLevel="1" x14ac:dyDescent="0.25">
      <c r="A276">
        <v>225</v>
      </c>
      <c r="B276">
        <v>65</v>
      </c>
      <c r="C276">
        <v>84</v>
      </c>
      <c r="D276" t="s">
        <v>185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 s="4">
        <v>0</v>
      </c>
      <c r="L276">
        <v>0</v>
      </c>
      <c r="M276">
        <v>0</v>
      </c>
      <c r="N276" s="1">
        <v>33654261</v>
      </c>
      <c r="O276" s="1">
        <v>33654261</v>
      </c>
      <c r="P276" s="1">
        <v>33877010</v>
      </c>
      <c r="Q276" s="19">
        <f t="shared" si="13"/>
        <v>-222749</v>
      </c>
    </row>
    <row r="277" spans="1:17" hidden="1" outlineLevel="1" x14ac:dyDescent="0.25">
      <c r="A277">
        <v>226</v>
      </c>
      <c r="B277">
        <v>65</v>
      </c>
      <c r="C277">
        <v>89</v>
      </c>
      <c r="D277" t="s">
        <v>2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 s="4">
        <v>0</v>
      </c>
      <c r="L277" s="1">
        <v>18413540</v>
      </c>
      <c r="M277" s="1">
        <v>18413540</v>
      </c>
      <c r="N277">
        <v>0</v>
      </c>
      <c r="O277" s="1">
        <v>18413540</v>
      </c>
      <c r="P277" s="1">
        <v>18413540</v>
      </c>
      <c r="Q277" s="19">
        <f t="shared" si="13"/>
        <v>0</v>
      </c>
    </row>
    <row r="278" spans="1:17" collapsed="1" x14ac:dyDescent="0.25"/>
    <row r="279" spans="1:17" ht="15.75" x14ac:dyDescent="0.25">
      <c r="M279" s="18" t="s">
        <v>268</v>
      </c>
      <c r="O279" s="3">
        <v>12123747</v>
      </c>
      <c r="P279" s="3">
        <v>12123747</v>
      </c>
      <c r="Q279" s="1"/>
    </row>
    <row r="280" spans="1:17" x14ac:dyDescent="0.25">
      <c r="O280" s="1"/>
      <c r="P280" s="1"/>
      <c r="Q280" s="1"/>
    </row>
    <row r="281" spans="1:17" ht="16.5" thickBot="1" x14ac:dyDescent="0.3">
      <c r="M281" s="18" t="s">
        <v>269</v>
      </c>
      <c r="O281" s="17">
        <f>O213+O279+O215+O221+O230+O267+O271</f>
        <v>27384965</v>
      </c>
      <c r="P281" s="17">
        <f>P213+P279+P215+P221+P230+P267+P271</f>
        <v>6044944</v>
      </c>
      <c r="Q281" s="17">
        <f>Q213+Q279+Q215+Q221+Q230+Q267+Q271</f>
        <v>21340021</v>
      </c>
    </row>
    <row r="282" spans="1:17" ht="15.75" thickTop="1" x14ac:dyDescent="0.25"/>
  </sheetData>
  <pageMargins left="0.25" right="0.28999999999999998" top="0.36" bottom="0.43" header="0.31496062992125984" footer="0.31496062992125984"/>
  <pageSetup paperSize="9" scale="64" fitToHeight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10" sqref="J10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zoomScale="80" zoomScaleNormal="80" workbookViewId="0"/>
  </sheetViews>
  <sheetFormatPr defaultColWidth="41.140625" defaultRowHeight="15" x14ac:dyDescent="0.25"/>
  <cols>
    <col min="2" max="4" width="12.42578125" customWidth="1"/>
  </cols>
  <sheetData>
    <row r="1" spans="1:5" ht="23.25" x14ac:dyDescent="0.35">
      <c r="A1" s="44" t="s">
        <v>271</v>
      </c>
      <c r="B1" s="40"/>
      <c r="C1" s="20"/>
      <c r="D1" s="20"/>
      <c r="E1" s="20"/>
    </row>
    <row r="2" spans="1:5" ht="52.5" customHeight="1" x14ac:dyDescent="0.25">
      <c r="A2" s="21" t="s">
        <v>272</v>
      </c>
      <c r="B2" s="26" t="s">
        <v>273</v>
      </c>
      <c r="C2" s="26" t="s">
        <v>274</v>
      </c>
      <c r="D2" s="26" t="s">
        <v>275</v>
      </c>
      <c r="E2" s="23"/>
    </row>
    <row r="3" spans="1:5" ht="4.5" customHeight="1" x14ac:dyDescent="0.25">
      <c r="A3" s="30"/>
      <c r="B3" s="37"/>
      <c r="C3" s="47"/>
      <c r="D3" s="47"/>
      <c r="E3" s="22"/>
    </row>
    <row r="4" spans="1:5" x14ac:dyDescent="0.25">
      <c r="A4" s="30" t="s">
        <v>252</v>
      </c>
      <c r="B4" s="37">
        <v>168490.38699999999</v>
      </c>
      <c r="C4" s="47">
        <v>170000</v>
      </c>
      <c r="D4" s="47">
        <v>1509.6130000000121</v>
      </c>
      <c r="E4" s="22"/>
    </row>
    <row r="5" spans="1:5" x14ac:dyDescent="0.25">
      <c r="A5" s="31" t="s">
        <v>152</v>
      </c>
      <c r="B5" s="37">
        <v>73130.739000000001</v>
      </c>
      <c r="C5" s="47">
        <v>70000</v>
      </c>
      <c r="D5" s="47">
        <v>-3130.7390000000014</v>
      </c>
      <c r="E5" s="22"/>
    </row>
    <row r="6" spans="1:5" x14ac:dyDescent="0.25">
      <c r="A6" s="30" t="s">
        <v>276</v>
      </c>
      <c r="B6" s="33">
        <v>60951.321000000004</v>
      </c>
      <c r="C6" s="47">
        <v>40000</v>
      </c>
      <c r="D6" s="47">
        <v>-20951.321000000004</v>
      </c>
      <c r="E6" s="22"/>
    </row>
    <row r="7" spans="1:5" x14ac:dyDescent="0.25">
      <c r="A7" s="30" t="s">
        <v>49</v>
      </c>
      <c r="B7" s="37">
        <v>32113.460999999999</v>
      </c>
      <c r="C7" s="47">
        <v>38000</v>
      </c>
      <c r="D7" s="47">
        <v>5886.5390000000007</v>
      </c>
      <c r="E7" s="22"/>
    </row>
    <row r="8" spans="1:5" x14ac:dyDescent="0.25">
      <c r="A8" s="31" t="s">
        <v>277</v>
      </c>
      <c r="B8" s="37">
        <v>7638.3</v>
      </c>
      <c r="C8" s="47">
        <v>25000</v>
      </c>
      <c r="D8" s="47">
        <v>17361.7</v>
      </c>
      <c r="E8" s="22"/>
    </row>
    <row r="9" spans="1:5" x14ac:dyDescent="0.25">
      <c r="A9" s="30" t="s">
        <v>278</v>
      </c>
      <c r="B9" s="37">
        <v>6280.0320000000002</v>
      </c>
      <c r="C9" s="47">
        <v>6000</v>
      </c>
      <c r="D9" s="47">
        <v>-280.03200000000015</v>
      </c>
      <c r="E9" s="22"/>
    </row>
    <row r="10" spans="1:5" x14ac:dyDescent="0.25">
      <c r="A10" s="30" t="s">
        <v>279</v>
      </c>
      <c r="B10" s="37">
        <v>805.96500000000003</v>
      </c>
      <c r="C10" s="47">
        <v>10000</v>
      </c>
      <c r="D10" s="47">
        <v>9194.0349999999999</v>
      </c>
      <c r="E10" s="22"/>
    </row>
    <row r="11" spans="1:5" x14ac:dyDescent="0.25">
      <c r="A11" s="31" t="s">
        <v>48</v>
      </c>
      <c r="B11" s="37">
        <v>-3517.6060000000002</v>
      </c>
      <c r="C11" s="47">
        <v>-3500</v>
      </c>
      <c r="D11" s="47">
        <v>17.606000000000222</v>
      </c>
      <c r="E11" s="22"/>
    </row>
    <row r="12" spans="1:5" ht="4.5" customHeight="1" x14ac:dyDescent="0.25">
      <c r="A12" s="30"/>
      <c r="B12" s="37"/>
      <c r="C12" s="47"/>
      <c r="D12" s="47"/>
      <c r="E12" s="22"/>
    </row>
    <row r="13" spans="1:5" x14ac:dyDescent="0.25">
      <c r="A13" s="30" t="s">
        <v>77</v>
      </c>
      <c r="B13" s="37">
        <v>119166.375</v>
      </c>
      <c r="C13" s="47">
        <v>117000</v>
      </c>
      <c r="D13" s="47">
        <v>-2166.375</v>
      </c>
      <c r="E13" s="22"/>
    </row>
    <row r="14" spans="1:5" x14ac:dyDescent="0.25">
      <c r="A14" s="30" t="s">
        <v>280</v>
      </c>
      <c r="B14" s="34">
        <v>14604.300999999999</v>
      </c>
      <c r="C14" s="47">
        <v>25000</v>
      </c>
      <c r="D14" s="47">
        <v>10395.699000000001</v>
      </c>
      <c r="E14" s="22"/>
    </row>
    <row r="15" spans="1:5" x14ac:dyDescent="0.25">
      <c r="A15" s="30" t="s">
        <v>170</v>
      </c>
      <c r="B15" s="37">
        <v>3535.9560000000001</v>
      </c>
      <c r="C15" s="47">
        <v>7000</v>
      </c>
      <c r="D15" s="47">
        <v>3464.0439999999999</v>
      </c>
      <c r="E15" s="22"/>
    </row>
    <row r="16" spans="1:5" x14ac:dyDescent="0.25">
      <c r="A16" s="30" t="s">
        <v>173</v>
      </c>
      <c r="B16" s="37">
        <v>2743.17</v>
      </c>
      <c r="C16" s="47">
        <v>3000</v>
      </c>
      <c r="D16" s="47">
        <v>256.82999999999993</v>
      </c>
      <c r="E16" s="22"/>
    </row>
    <row r="17" spans="1:8" x14ac:dyDescent="0.25">
      <c r="A17" s="30" t="s">
        <v>174</v>
      </c>
      <c r="B17" s="33">
        <v>1641.0070000000001</v>
      </c>
      <c r="C17" s="47">
        <v>2000</v>
      </c>
      <c r="D17" s="47">
        <v>358.99299999999994</v>
      </c>
      <c r="E17" s="22"/>
      <c r="F17" s="20"/>
      <c r="G17" s="20"/>
      <c r="H17" s="20"/>
    </row>
    <row r="18" spans="1:8" x14ac:dyDescent="0.25">
      <c r="A18" s="30" t="s">
        <v>281</v>
      </c>
      <c r="B18" s="37">
        <v>1500</v>
      </c>
      <c r="C18" s="47">
        <v>1500</v>
      </c>
      <c r="D18" s="47">
        <v>0</v>
      </c>
      <c r="E18" s="22"/>
      <c r="F18" s="20"/>
      <c r="G18" s="20"/>
      <c r="H18" s="20"/>
    </row>
    <row r="19" spans="1:8" x14ac:dyDescent="0.25">
      <c r="A19" s="30" t="s">
        <v>282</v>
      </c>
      <c r="B19" s="37">
        <v>4508</v>
      </c>
      <c r="C19" s="47">
        <v>5000</v>
      </c>
      <c r="D19" s="47">
        <v>492</v>
      </c>
      <c r="E19" s="22"/>
      <c r="F19" s="20"/>
      <c r="G19" s="20"/>
      <c r="H19" s="20"/>
    </row>
    <row r="20" spans="1:8" x14ac:dyDescent="0.25">
      <c r="A20" s="30" t="s">
        <v>283</v>
      </c>
      <c r="B20" s="37">
        <v>10362</v>
      </c>
      <c r="C20" s="47">
        <v>10000</v>
      </c>
      <c r="D20" s="47">
        <v>-362</v>
      </c>
      <c r="E20" s="22"/>
      <c r="F20" s="20"/>
      <c r="G20" s="20"/>
      <c r="H20" s="20"/>
    </row>
    <row r="21" spans="1:8" x14ac:dyDescent="0.25">
      <c r="A21" s="30" t="s">
        <v>284</v>
      </c>
      <c r="B21" s="37">
        <v>0</v>
      </c>
      <c r="C21" s="47">
        <v>25000</v>
      </c>
      <c r="D21" s="47">
        <v>25000</v>
      </c>
      <c r="E21" s="22"/>
      <c r="F21" s="20"/>
      <c r="G21" s="20"/>
      <c r="H21" s="20"/>
    </row>
    <row r="22" spans="1:8" x14ac:dyDescent="0.25">
      <c r="A22" s="31" t="s">
        <v>285</v>
      </c>
      <c r="B22" s="37">
        <v>0</v>
      </c>
      <c r="C22" s="47">
        <v>4000</v>
      </c>
      <c r="D22" s="47">
        <v>4000</v>
      </c>
      <c r="E22" s="22"/>
      <c r="F22" s="20"/>
      <c r="G22" s="20"/>
      <c r="H22" s="20"/>
    </row>
    <row r="23" spans="1:8" ht="4.5" customHeight="1" x14ac:dyDescent="0.25">
      <c r="A23" s="30"/>
      <c r="B23" s="37"/>
      <c r="C23" s="47"/>
      <c r="D23" s="47"/>
      <c r="E23" s="22"/>
      <c r="F23" s="20"/>
      <c r="G23" s="20"/>
      <c r="H23" s="20"/>
    </row>
    <row r="24" spans="1:8" x14ac:dyDescent="0.25">
      <c r="A24" s="30" t="s">
        <v>286</v>
      </c>
      <c r="B24" s="34">
        <v>11213</v>
      </c>
      <c r="C24" s="47">
        <v>15000</v>
      </c>
      <c r="D24" s="47">
        <v>3787</v>
      </c>
      <c r="E24" s="22"/>
      <c r="F24" s="20"/>
      <c r="G24" s="20"/>
      <c r="H24" s="20"/>
    </row>
    <row r="25" spans="1:8" ht="4.5" customHeight="1" thickBot="1" x14ac:dyDescent="0.3">
      <c r="A25" s="32"/>
      <c r="B25" s="34"/>
      <c r="C25" s="47"/>
      <c r="D25" s="47"/>
      <c r="E25" s="24"/>
      <c r="F25" s="20"/>
      <c r="G25" s="20"/>
      <c r="H25" s="20"/>
    </row>
    <row r="26" spans="1:8" ht="15.75" thickBot="1" x14ac:dyDescent="0.3">
      <c r="A26" s="29" t="s">
        <v>287</v>
      </c>
      <c r="B26" s="35">
        <v>515166.40799999994</v>
      </c>
      <c r="C26" s="35">
        <v>570000</v>
      </c>
      <c r="D26" s="35">
        <v>54833.592000000004</v>
      </c>
      <c r="E26" s="48"/>
      <c r="F26" s="20"/>
      <c r="G26" s="20"/>
      <c r="H26" s="20"/>
    </row>
    <row r="27" spans="1:8" ht="4.5" customHeight="1" x14ac:dyDescent="0.25">
      <c r="A27" s="45"/>
      <c r="B27" s="45"/>
      <c r="C27" s="42"/>
      <c r="D27" s="42"/>
      <c r="E27" s="27"/>
      <c r="F27" s="20"/>
      <c r="G27" s="20"/>
      <c r="H27" s="20"/>
    </row>
    <row r="28" spans="1:8" x14ac:dyDescent="0.25">
      <c r="A28" s="30" t="s">
        <v>288</v>
      </c>
      <c r="B28" s="33">
        <v>18414.831999999999</v>
      </c>
      <c r="C28" s="42">
        <v>30000</v>
      </c>
      <c r="D28" s="47">
        <v>11585.168000000001</v>
      </c>
      <c r="E28" s="46"/>
      <c r="F28" s="41"/>
      <c r="G28" s="20"/>
      <c r="H28" s="20"/>
    </row>
    <row r="29" spans="1:8" ht="4.5" customHeight="1" x14ac:dyDescent="0.25">
      <c r="A29" s="43"/>
      <c r="B29" s="42"/>
      <c r="C29" s="42"/>
      <c r="D29" s="42"/>
      <c r="E29" s="27"/>
      <c r="F29" s="41"/>
      <c r="G29" s="20"/>
      <c r="H29" s="20"/>
    </row>
    <row r="30" spans="1:8" x14ac:dyDescent="0.25">
      <c r="A30" s="30" t="s">
        <v>289</v>
      </c>
      <c r="B30" s="33">
        <v>7257.2839999999997</v>
      </c>
      <c r="C30" s="42">
        <v>13000</v>
      </c>
      <c r="D30" s="47">
        <v>5742.7160000000003</v>
      </c>
      <c r="E30" s="46"/>
      <c r="F30" s="41"/>
      <c r="G30" s="20"/>
      <c r="H30" s="20"/>
    </row>
    <row r="31" spans="1:8" ht="4.5" customHeight="1" x14ac:dyDescent="0.25">
      <c r="A31" s="43"/>
      <c r="B31" s="42"/>
      <c r="C31" s="42"/>
      <c r="D31" s="42"/>
      <c r="E31" s="27"/>
      <c r="F31" s="41"/>
      <c r="G31" s="20"/>
      <c r="H31" s="20"/>
    </row>
    <row r="32" spans="1:8" x14ac:dyDescent="0.25">
      <c r="A32" s="30" t="s">
        <v>290</v>
      </c>
      <c r="B32" s="33">
        <v>5310.768</v>
      </c>
      <c r="C32" s="42">
        <v>8000</v>
      </c>
      <c r="D32" s="47">
        <v>2689.232</v>
      </c>
      <c r="E32" s="46"/>
      <c r="F32" s="41"/>
      <c r="G32" s="20"/>
      <c r="H32" s="20"/>
    </row>
    <row r="33" spans="1:8" ht="4.5" customHeight="1" x14ac:dyDescent="0.25">
      <c r="A33" s="43"/>
      <c r="B33" s="43"/>
      <c r="C33" s="42"/>
      <c r="D33" s="42"/>
      <c r="E33" s="27"/>
      <c r="F33" s="41"/>
      <c r="G33" s="20"/>
      <c r="H33" s="20"/>
    </row>
    <row r="34" spans="1:8" x14ac:dyDescent="0.25">
      <c r="A34" s="30" t="s">
        <v>291</v>
      </c>
      <c r="B34" s="33">
        <v>3787.2579999999998</v>
      </c>
      <c r="C34" s="42">
        <v>4000</v>
      </c>
      <c r="D34" s="47">
        <v>212.74200000000019</v>
      </c>
      <c r="E34" s="46"/>
      <c r="F34" s="41"/>
      <c r="G34" s="20"/>
      <c r="H34" s="20"/>
    </row>
    <row r="35" spans="1:8" ht="4.5" customHeight="1" thickBot="1" x14ac:dyDescent="0.25">
      <c r="A35" s="50"/>
      <c r="B35" s="51"/>
      <c r="C35" s="54"/>
      <c r="D35" s="53"/>
      <c r="E35" s="46"/>
      <c r="F35" s="41"/>
      <c r="G35" s="41"/>
      <c r="H35" s="41"/>
    </row>
    <row r="36" spans="1:8" ht="15.75" thickBot="1" x14ac:dyDescent="0.25">
      <c r="A36" s="28" t="s">
        <v>292</v>
      </c>
      <c r="B36" s="38">
        <v>549936.55000000005</v>
      </c>
      <c r="C36" s="38">
        <v>625000</v>
      </c>
      <c r="D36" s="38">
        <v>75063.450000000012</v>
      </c>
      <c r="E36" s="48"/>
      <c r="F36" s="20"/>
      <c r="G36" s="20"/>
      <c r="H36" s="20"/>
    </row>
    <row r="37" spans="1:8" x14ac:dyDescent="0.25">
      <c r="A37" s="25"/>
      <c r="B37" s="25"/>
      <c r="C37" s="36"/>
      <c r="D37" s="36"/>
      <c r="E37" s="20"/>
      <c r="F37" s="20"/>
      <c r="G37" s="20"/>
      <c r="H37" s="20"/>
    </row>
    <row r="38" spans="1:8" x14ac:dyDescent="0.25">
      <c r="A38" s="55" t="s">
        <v>293</v>
      </c>
      <c r="B38" s="56">
        <v>-89384.455000000002</v>
      </c>
      <c r="C38" s="52"/>
      <c r="D38" s="52"/>
      <c r="E38" s="22"/>
      <c r="F38" s="20"/>
      <c r="G38" s="20"/>
      <c r="H38" s="20"/>
    </row>
    <row r="39" spans="1:8" ht="15.75" thickBot="1" x14ac:dyDescent="0.25">
      <c r="A39" s="57" t="s">
        <v>294</v>
      </c>
      <c r="B39" s="58">
        <v>647234.49899999995</v>
      </c>
      <c r="C39" s="52"/>
      <c r="D39" s="52"/>
      <c r="E39" s="22"/>
      <c r="F39" s="20"/>
      <c r="G39" s="20"/>
      <c r="H39" s="20"/>
    </row>
    <row r="40" spans="1:8" ht="15.75" thickBot="1" x14ac:dyDescent="0.25">
      <c r="A40" s="28" t="s">
        <v>295</v>
      </c>
      <c r="B40" s="39">
        <v>557850.04399999999</v>
      </c>
      <c r="C40" s="49"/>
      <c r="D40" s="41"/>
      <c r="E40" s="20"/>
      <c r="F40" s="20"/>
      <c r="G40" s="20"/>
      <c r="H40" s="20"/>
    </row>
    <row r="41" spans="1:8" x14ac:dyDescent="0.25">
      <c r="A41" s="41"/>
      <c r="B41" s="41"/>
      <c r="C41" s="20"/>
      <c r="D41" s="20"/>
      <c r="E41" s="20"/>
      <c r="F41" s="20"/>
      <c r="G41" s="20"/>
      <c r="H41" s="20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Rekstraryfirlit</vt:lpstr>
      <vt:lpstr>Rekstrarreikningur</vt:lpstr>
      <vt:lpstr>Fjárfesting</vt:lpstr>
      <vt:lpstr>Fjárfesting!Print_Area</vt:lpstr>
      <vt:lpstr>Rekstraryfirlit!Print_Area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Hörður R. Einarsson</dc:creator>
  <cp:lastModifiedBy>Anna María Axelsdóttir</cp:lastModifiedBy>
  <cp:lastPrinted>2014-12-02T16:08:18Z</cp:lastPrinted>
  <dcterms:created xsi:type="dcterms:W3CDTF">2013-08-22T14:20:01Z</dcterms:created>
  <dcterms:modified xsi:type="dcterms:W3CDTF">2022-02-25T12:32:20Z</dcterms:modified>
</cp:coreProperties>
</file>