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~1\AppData\Local\Temp\OneDocs\13635355876260523253\"/>
    </mc:Choice>
  </mc:AlternateContent>
  <xr:revisionPtr revIDLastSave="0" documentId="8_{475F15FB-A03B-4942-980F-6B9D3711A73E}" xr6:coauthVersionLast="47" xr6:coauthVersionMax="47" xr10:uidLastSave="{00000000-0000-0000-0000-000000000000}"/>
  <bookViews>
    <workbookView xWindow="2310" yWindow="2670" windowWidth="26145" windowHeight="11220" xr2:uid="{00000000-000D-0000-FFFF-FFFF00000000}"/>
  </bookViews>
  <sheets>
    <sheet name="2014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5" i="2" l="1"/>
  <c r="O275" i="2"/>
  <c r="Q265" i="2"/>
  <c r="Q266" i="2"/>
  <c r="Q267" i="2"/>
  <c r="P205" i="2"/>
  <c r="O205" i="2"/>
  <c r="O279" i="2" l="1"/>
  <c r="P279" i="2"/>
  <c r="Q259" i="2"/>
  <c r="Q264" i="2"/>
  <c r="Q263" i="2"/>
  <c r="Q262" i="2"/>
  <c r="Q261" i="2"/>
  <c r="Q258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19" i="2"/>
  <c r="Q218" i="2"/>
  <c r="Q217" i="2"/>
  <c r="Q216" i="2"/>
  <c r="Q215" i="2"/>
  <c r="Q214" i="2"/>
  <c r="Q213" i="2"/>
  <c r="Q212" i="2"/>
  <c r="Q275" i="2" s="1"/>
  <c r="Q210" i="2"/>
  <c r="Q209" i="2"/>
  <c r="Q208" i="2"/>
  <c r="Q207" i="2"/>
  <c r="Q203" i="2"/>
  <c r="Q201" i="2"/>
  <c r="Q200" i="2"/>
  <c r="Q199" i="2"/>
  <c r="Q198" i="2"/>
  <c r="Q193" i="2"/>
  <c r="Q192" i="2"/>
  <c r="Q190" i="2"/>
  <c r="Q189" i="2"/>
  <c r="Q188" i="2"/>
  <c r="Q187" i="2"/>
  <c r="Q186" i="2"/>
  <c r="Q185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47" i="2"/>
  <c r="Q146" i="2"/>
  <c r="Q145" i="2"/>
  <c r="Q144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3" i="2"/>
  <c r="Q122" i="2"/>
  <c r="Q120" i="2"/>
  <c r="Q119" i="2"/>
  <c r="Q118" i="2"/>
  <c r="Q117" i="2"/>
  <c r="Q116" i="2"/>
  <c r="Q115" i="2"/>
  <c r="Q114" i="2"/>
  <c r="Q113" i="2"/>
  <c r="Q112" i="2"/>
  <c r="Q110" i="2"/>
  <c r="Q109" i="2"/>
  <c r="Q108" i="2"/>
  <c r="Q107" i="2"/>
  <c r="Q106" i="2"/>
  <c r="Q105" i="2"/>
  <c r="Q104" i="2"/>
  <c r="Q102" i="2"/>
  <c r="Q101" i="2"/>
  <c r="Q100" i="2"/>
  <c r="Q99" i="2"/>
  <c r="Q98" i="2"/>
  <c r="Q97" i="2"/>
  <c r="Q96" i="2"/>
  <c r="Q94" i="2"/>
  <c r="Q93" i="2"/>
  <c r="Q92" i="2"/>
  <c r="Q91" i="2"/>
  <c r="Q90" i="2"/>
  <c r="Q88" i="2"/>
  <c r="Q87" i="2"/>
  <c r="Q86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70" i="2"/>
  <c r="Q260" i="2"/>
  <c r="Q257" i="2"/>
  <c r="Q220" i="2"/>
  <c r="Q211" i="2"/>
  <c r="Q202" i="2"/>
  <c r="Q197" i="2"/>
  <c r="Q191" i="2"/>
  <c r="Q184" i="2"/>
  <c r="Q148" i="2"/>
  <c r="Q143" i="2"/>
  <c r="Q124" i="2"/>
  <c r="Q121" i="2"/>
  <c r="Q111" i="2"/>
  <c r="Q103" i="2"/>
  <c r="Q95" i="2"/>
  <c r="Q89" i="2"/>
  <c r="Q85" i="2"/>
  <c r="Q66" i="2"/>
  <c r="Q52" i="2"/>
  <c r="Q29" i="2"/>
  <c r="Q205" i="2" l="1"/>
  <c r="Q279" i="2" s="1"/>
  <c r="Q268" i="2"/>
  <c r="Q272" i="2" l="1"/>
</calcChain>
</file>

<file path=xl/sharedStrings.xml><?xml version="1.0" encoding="utf-8"?>
<sst xmlns="http://schemas.openxmlformats.org/spreadsheetml/2006/main" count="290" uniqueCount="267">
  <si>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</si>
  <si>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</si>
  <si>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</si>
  <si>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</si>
  <si>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</si>
  <si>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</si>
  <si>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</si>
  <si>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</si>
  <si>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</si>
  <si>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</si>
  <si>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</si>
  <si>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</si>
  <si>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</si>
  <si>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</si>
  <si>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</si>
  <si>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</si>
  <si>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</si>
  <si>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</si>
  <si>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</si>
  <si>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</si>
  <si>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</si>
  <si>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</si>
  <si>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</si>
  <si>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</si>
  <si>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</si>
  <si>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</si>
  <si>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</si>
  <si>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</si>
  <si>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</si>
  <si>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</si>
  <si>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</si>
  <si>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</si>
  <si>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</si>
  <si>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</si>
  <si>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</si>
  <si>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</si>
  <si>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</si>
  <si>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</si>
  <si>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</si>
  <si>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</si>
  <si>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</si>
  <si>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</si>
  <si>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</si>
  <si>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</si>
  <si>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</si>
  <si>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</si>
  <si>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</si>
  <si>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</si>
  <si>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</si>
  <si>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</si>
  <si>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</si>
  <si>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</si>
  <si>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</si>
  <si>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</si>
  <si>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</si>
  <si>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</si>
  <si>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</si>
  <si>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</si>
  <si>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</si>
  <si>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</si>
  <si>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</si>
  <si>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</si>
  <si>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</si>
  <si>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</si>
  <si>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</si>
  <si>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</si>
  <si>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</si>
  <si>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</si>
  <si>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</si>
  <si>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</si>
  <si>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</si>
  <si>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</si>
  <si>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</si>
  <si>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</si>
  <si>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</si>
  <si>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Vinnuskóli</t>
  </si>
  <si>
    <t>Félagsmiðstöðin Bólið</t>
  </si>
  <si>
    <t>Íþróttamiðstöðin að Varmá</t>
  </si>
  <si>
    <t>Íþróttamiðstöðin Lágafell</t>
  </si>
  <si>
    <t>Önnur íþróttaaðstaða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</si>
  <si>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</si>
  <si>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</si>
  <si>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</si>
  <si>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</si>
  <si>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</si>
  <si>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</si>
  <si>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</si>
  <si>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</si>
  <si>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</si>
  <si>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</si>
  <si>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</si>
  <si>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</si>
  <si>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</si>
  <si>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</si>
  <si>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</si>
  <si>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</si>
  <si>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</si>
  <si>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</si>
  <si>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</si>
  <si>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</si>
  <si>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</si>
  <si>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</si>
  <si>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</si>
  <si>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</si>
  <si>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</si>
  <si>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</si>
  <si>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</si>
  <si>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</si>
  <si>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</si>
  <si>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</si>
  <si>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</si>
  <si>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</si>
  <si>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</si>
  <si>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</si>
  <si>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</si>
  <si>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</si>
  <si>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</si>
  <si>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</si>
  <si>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</si>
  <si>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</si>
  <si>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</si>
  <si>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</si>
  <si>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</si>
  <si>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</si>
  <si>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</si>
  <si>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</si>
  <si>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</si>
  <si>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</si>
  <si>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</si>
  <si>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</si>
  <si>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</si>
  <si>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</si>
  <si>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</si>
  <si>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</si>
  <si>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</si>
  <si>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</si>
  <si>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</si>
  <si>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</si>
  <si>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</si>
  <si>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</si>
  <si>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</si>
  <si>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</si>
  <si>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</si>
  <si>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</si>
  <si>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</si>
  <si>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</si>
  <si>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</si>
  <si>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</si>
  <si>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</si>
  <si>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</si>
  <si>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</si>
  <si>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</si>
  <si>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</si>
  <si>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</si>
  <si>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</si>
  <si>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</si>
  <si>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</si>
  <si>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</si>
  <si>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</si>
  <si>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</si>
  <si>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</si>
  <si>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</si>
  <si>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</si>
  <si>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</si>
  <si>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</si>
  <si>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</si>
  <si>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</si>
  <si>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</si>
  <si>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</si>
  <si>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</si>
  <si>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</si>
  <si>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</si>
  <si>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</si>
  <si>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</si>
  <si>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</si>
  <si>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</si>
  <si>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</si>
  <si>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</si>
  <si>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</si>
  <si>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</si>
  <si>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</si>
  <si>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</si>
  <si>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</si>
  <si>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</si>
  <si>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</si>
  <si>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</si>
  <si>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FÉLAGSHEIMILIÐ HLÉGARÐUR</t>
  </si>
  <si>
    <t>Viðhald húsa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</si>
  <si>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</si>
  <si>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</si>
  <si>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</si>
  <si>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</si>
  <si>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</si>
  <si>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</si>
  <si>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</si>
  <si>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</si>
  <si>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</si>
  <si>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</si>
  <si>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</si>
  <si>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</si>
  <si>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</si>
  <si>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</si>
  <si>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</si>
  <si>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</si>
  <si>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</si>
  <si>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</si>
  <si>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</si>
  <si>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</si>
  <si>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</si>
  <si>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</si>
  <si>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</si>
  <si>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</si>
  <si>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</si>
  <si>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</si>
  <si>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</si>
  <si>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</si>
  <si>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</si>
  <si>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</si>
  <si>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</si>
  <si>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</si>
  <si>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</si>
  <si>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</si>
  <si>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</si>
  <si>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</si>
  <si>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</si>
  <si>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</si>
  <si>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</si>
  <si>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</si>
  <si>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</si>
  <si>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</si>
  <si>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</si>
  <si>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</si>
  <si>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</si>
  <si>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</si>
  <si>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</si>
  <si>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</si>
  <si>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FRÁVEITA REKSTUR</t>
  </si>
  <si>
    <t>Holræsa- og rotþróargjald</t>
  </si>
  <si>
    <t>Holræsi og niðurföll</t>
  </si>
  <si>
    <t>Hreinsun holræsa</t>
  </si>
  <si>
    <t>Hreinsun rotþróa</t>
  </si>
  <si>
    <t>Lína</t>
  </si>
  <si>
    <t>Málafl.</t>
  </si>
  <si>
    <t>Deild</t>
  </si>
  <si>
    <t>Heit málaflokks</t>
  </si>
  <si>
    <t>Útsvör og fasteigna-skattar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</si>
  <si>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</si>
  <si>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</si>
  <si>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</si>
  <si>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</si>
  <si>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</si>
  <si>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</si>
  <si>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</si>
  <si>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Millifærslur</t>
  </si>
  <si>
    <t>Framlög jöfnunarsjóðs</t>
  </si>
  <si>
    <t>Barnaverndarnefnd Kjósahrepps</t>
  </si>
  <si>
    <t>Leikskólinn Njarðarholti</t>
  </si>
  <si>
    <t>Leikskólinn Höfðaberg</t>
  </si>
  <si>
    <t>Tjaldstæði</t>
  </si>
  <si>
    <t>Skrifstofa bæjarverkfræðinga</t>
  </si>
  <si>
    <t>Gangbrautir og umferðamerkingar</t>
  </si>
  <si>
    <t>Vöru- og efniskaup</t>
  </si>
  <si>
    <t>AKRARHOLT 14, Leiguíbúð</t>
  </si>
  <si>
    <t>Rekstrarniðurstaða  A-hluta</t>
  </si>
  <si>
    <t>Rekstrarniðurstaða  B-hluta</t>
  </si>
  <si>
    <t>Rekstrarniðurstaða A og B-hluta</t>
  </si>
  <si>
    <t>Mosfellsbær. Málaflokkayfirlit janúar til mars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</si>
</sst>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3" fontId="1" fillId="0" borderId="3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right"/>
    </xf>
    <xf numFmtId="3" fontId="0" fillId="0" borderId="0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0"/>
  <sheetViews>
    <sheetView tabSelected="1" zoomScale="85" zoomScaleNormal="85" workbookViewId="0">
      <pane ySplit="2" topLeftCell="A3" activePane="bottomLeft" state="frozenSplit"/>
      <selection pane="bottomLeft" activeCell="D152" sqref="D152"/>
    </sheetView>
  </sheetViews>
  <sheetFormatPr defaultRowHeight="15" outlineLevelRow="1" x14ac:dyDescent="0.25"/>
  <cols>
    <col min="1" max="1" width="5" customWidth="1"/>
    <col min="2" max="3" width="3.7109375" bestFit="1" customWidth="1"/>
    <col min="4" max="4" width="32.85546875" customWidth="1"/>
    <col min="5" max="5" width="13.5703125" bestFit="1" customWidth="1"/>
    <col min="6" max="6" width="14.7109375" customWidth="1"/>
    <col min="7" max="7" width="11.85546875" bestFit="1" customWidth="1"/>
    <col min="8" max="8" width="13.7109375" bestFit="1" customWidth="1"/>
    <col min="9" max="9" width="15.28515625" customWidth="1"/>
    <col min="10" max="10" width="11.140625" customWidth="1"/>
    <col min="11" max="11" width="14.140625" customWidth="1"/>
    <col min="12" max="12" width="11.140625" bestFit="1" customWidth="1"/>
    <col min="13" max="13" width="12.7109375" bestFit="1" customWidth="1"/>
    <col min="14" max="14" width="13.28515625" customWidth="1"/>
    <col min="15" max="15" width="13.5703125" bestFit="1" customWidth="1"/>
    <col min="16" max="16" width="14.7109375" bestFit="1" customWidth="1"/>
    <col min="17" max="17" width="10.85546875" bestFit="1" customWidth="1"/>
  </cols>
  <sheetData>
    <row r="1" spans="1:17" ht="21" x14ac:dyDescent="0.35">
      <c r="A1" s="17" t="s">
        <v>266</v>
      </c>
    </row>
    <row r="2" spans="1:17" s="8" customFormat="1" ht="47.25" x14ac:dyDescent="0.25">
      <c r="A2" s="1" t="s">
        <v>241</v>
      </c>
      <c r="B2" s="1" t="s">
        <v>242</v>
      </c>
      <c r="C2" s="1" t="s">
        <v>243</v>
      </c>
      <c r="D2" s="2" t="s">
        <v>244</v>
      </c>
      <c r="E2" s="4" t="s">
        <v>245</v>
      </c>
      <c r="F2" s="4" t="s">
        <v>254</v>
      </c>
      <c r="G2" s="4" t="s">
        <v>0</v>
      </c>
      <c r="H2" s="4" t="s">
        <v>246</v>
      </c>
      <c r="I2" s="14" t="s">
        <v>1</v>
      </c>
      <c r="J2" s="4" t="s">
        <v>247</v>
      </c>
      <c r="K2" s="7" t="s">
        <v>248</v>
      </c>
      <c r="L2" s="4" t="s">
        <v>2</v>
      </c>
      <c r="M2" s="7" t="s">
        <v>3</v>
      </c>
      <c r="N2" s="7" t="s">
        <v>249</v>
      </c>
      <c r="O2" s="6" t="s">
        <v>250</v>
      </c>
      <c r="P2" s="6" t="s">
        <v>251</v>
      </c>
      <c r="Q2" s="5" t="s">
        <v>252</v>
      </c>
    </row>
    <row r="3" spans="1:17" s="8" customFormat="1" x14ac:dyDescent="0.25">
      <c r="A3" s="8">
        <v>1</v>
      </c>
      <c r="B3" s="8">
        <v>0</v>
      </c>
      <c r="D3" s="8" t="s">
        <v>4</v>
      </c>
      <c r="E3" s="9">
        <v>-1038922836</v>
      </c>
      <c r="F3" s="9">
        <v>-282131906</v>
      </c>
      <c r="G3" s="9">
        <v>-23094518</v>
      </c>
      <c r="H3" s="9">
        <v>-1344149260</v>
      </c>
      <c r="I3" s="9">
        <v>0</v>
      </c>
      <c r="J3" s="8">
        <v>0</v>
      </c>
      <c r="K3" s="9">
        <v>0</v>
      </c>
      <c r="L3" s="8">
        <v>0</v>
      </c>
      <c r="M3" s="9">
        <v>0</v>
      </c>
      <c r="N3" s="8">
        <v>0</v>
      </c>
      <c r="O3" s="9">
        <v>-1344149260</v>
      </c>
      <c r="P3" s="9">
        <v>-1352834641</v>
      </c>
      <c r="Q3" s="9">
        <f t="shared" ref="Q3:Q28" si="0">O3-P3</f>
        <v>8685381</v>
      </c>
    </row>
    <row r="4" spans="1:17" s="10" customFormat="1" hidden="1" outlineLevel="1" x14ac:dyDescent="0.25">
      <c r="A4" s="10">
        <v>11</v>
      </c>
      <c r="B4" s="10">
        <v>0</v>
      </c>
      <c r="C4" s="10">
        <v>1</v>
      </c>
      <c r="D4" s="10" t="s">
        <v>5</v>
      </c>
      <c r="E4" s="11">
        <v>-878135605</v>
      </c>
      <c r="F4" s="10">
        <v>0</v>
      </c>
      <c r="G4" s="11">
        <v>0</v>
      </c>
      <c r="H4" s="11">
        <v>-878135605</v>
      </c>
      <c r="I4" s="10">
        <v>0</v>
      </c>
      <c r="J4" s="10">
        <v>0</v>
      </c>
      <c r="K4" s="11">
        <v>0</v>
      </c>
      <c r="L4" s="10">
        <v>0</v>
      </c>
      <c r="M4" s="11">
        <v>0</v>
      </c>
      <c r="N4" s="10">
        <v>0</v>
      </c>
      <c r="O4" s="11">
        <v>-878135605</v>
      </c>
      <c r="P4" s="11">
        <v>-868329000</v>
      </c>
      <c r="Q4" s="11">
        <f t="shared" si="0"/>
        <v>-9806605</v>
      </c>
    </row>
    <row r="5" spans="1:17" s="10" customFormat="1" hidden="1" outlineLevel="1" x14ac:dyDescent="0.25">
      <c r="A5" s="10">
        <v>12</v>
      </c>
      <c r="B5" s="10">
        <v>0</v>
      </c>
      <c r="C5" s="10">
        <v>6</v>
      </c>
      <c r="D5" s="10" t="s">
        <v>6</v>
      </c>
      <c r="E5" s="11">
        <v>-160787231</v>
      </c>
      <c r="F5" s="10">
        <v>0</v>
      </c>
      <c r="G5" s="11">
        <v>0</v>
      </c>
      <c r="H5" s="11">
        <v>-160787231</v>
      </c>
      <c r="I5" s="10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-160787231</v>
      </c>
      <c r="P5" s="11">
        <v>-157345698</v>
      </c>
      <c r="Q5" s="11">
        <f t="shared" si="0"/>
        <v>-3441533</v>
      </c>
    </row>
    <row r="6" spans="1:17" s="10" customFormat="1" hidden="1" outlineLevel="1" x14ac:dyDescent="0.25">
      <c r="A6" s="10">
        <v>13</v>
      </c>
      <c r="B6" s="10">
        <v>0</v>
      </c>
      <c r="C6" s="10">
        <v>11</v>
      </c>
      <c r="D6" s="10" t="s">
        <v>7</v>
      </c>
      <c r="E6" s="10">
        <v>0</v>
      </c>
      <c r="F6" s="11">
        <v>-282131906</v>
      </c>
      <c r="G6" s="11">
        <v>0</v>
      </c>
      <c r="H6" s="11">
        <v>-282131906</v>
      </c>
      <c r="I6" s="10">
        <v>0</v>
      </c>
      <c r="J6" s="10">
        <v>0</v>
      </c>
      <c r="K6" s="11">
        <v>0</v>
      </c>
      <c r="L6" s="10">
        <v>0</v>
      </c>
      <c r="M6" s="11">
        <v>0</v>
      </c>
      <c r="N6" s="10">
        <v>0</v>
      </c>
      <c r="O6" s="11">
        <v>-282131906</v>
      </c>
      <c r="P6" s="11">
        <v>-303709993</v>
      </c>
      <c r="Q6" s="11">
        <f t="shared" si="0"/>
        <v>21578087</v>
      </c>
    </row>
    <row r="7" spans="1:17" s="10" customFormat="1" hidden="1" outlineLevel="1" x14ac:dyDescent="0.25">
      <c r="A7" s="10">
        <v>14</v>
      </c>
      <c r="B7" s="10">
        <v>0</v>
      </c>
      <c r="C7" s="10">
        <v>35</v>
      </c>
      <c r="D7" s="10" t="s">
        <v>8</v>
      </c>
      <c r="E7" s="10">
        <v>0</v>
      </c>
      <c r="F7" s="10">
        <v>0</v>
      </c>
      <c r="G7" s="11">
        <v>-23094518</v>
      </c>
      <c r="H7" s="11">
        <v>-23094518</v>
      </c>
      <c r="I7" s="10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-23094518</v>
      </c>
      <c r="P7" s="11">
        <v>-23449950</v>
      </c>
      <c r="Q7" s="11">
        <f t="shared" si="0"/>
        <v>355432</v>
      </c>
    </row>
    <row r="8" spans="1:17" s="8" customFormat="1" collapsed="1" x14ac:dyDescent="0.25">
      <c r="A8" s="8">
        <v>2</v>
      </c>
      <c r="B8" s="8">
        <v>2</v>
      </c>
      <c r="D8" s="8" t="s">
        <v>9</v>
      </c>
      <c r="E8" s="8">
        <v>0</v>
      </c>
      <c r="F8" s="8">
        <v>0</v>
      </c>
      <c r="G8" s="9">
        <v>-21205735</v>
      </c>
      <c r="H8" s="9">
        <v>-21205735</v>
      </c>
      <c r="I8" s="9">
        <v>57177725</v>
      </c>
      <c r="J8" s="8">
        <v>0</v>
      </c>
      <c r="K8" s="9">
        <v>257069640</v>
      </c>
      <c r="L8" s="8">
        <v>0</v>
      </c>
      <c r="M8" s="9">
        <v>314247365</v>
      </c>
      <c r="N8" s="8">
        <v>0</v>
      </c>
      <c r="O8" s="9">
        <v>293041630</v>
      </c>
      <c r="P8" s="9">
        <v>288430717</v>
      </c>
      <c r="Q8" s="9">
        <f t="shared" si="0"/>
        <v>4610913</v>
      </c>
    </row>
    <row r="9" spans="1:17" s="10" customFormat="1" hidden="1" outlineLevel="1" x14ac:dyDescent="0.25">
      <c r="A9" s="10">
        <v>21</v>
      </c>
      <c r="B9" s="10">
        <v>2</v>
      </c>
      <c r="C9" s="10">
        <v>1</v>
      </c>
      <c r="D9" s="10" t="s">
        <v>10</v>
      </c>
      <c r="E9" s="10">
        <v>0</v>
      </c>
      <c r="F9" s="10">
        <v>0</v>
      </c>
      <c r="G9" s="10">
        <v>0</v>
      </c>
      <c r="H9" s="10">
        <v>0</v>
      </c>
      <c r="I9" s="11">
        <v>488108</v>
      </c>
      <c r="J9" s="10">
        <v>0</v>
      </c>
      <c r="K9" s="11">
        <v>0</v>
      </c>
      <c r="L9" s="10">
        <v>0</v>
      </c>
      <c r="M9" s="11">
        <v>488108</v>
      </c>
      <c r="N9" s="10">
        <v>0</v>
      </c>
      <c r="O9" s="11">
        <v>488108</v>
      </c>
      <c r="P9" s="11">
        <v>589683</v>
      </c>
      <c r="Q9" s="11">
        <f t="shared" si="0"/>
        <v>-101575</v>
      </c>
    </row>
    <row r="10" spans="1:17" s="10" customFormat="1" hidden="1" outlineLevel="1" x14ac:dyDescent="0.25">
      <c r="A10" s="10">
        <v>22</v>
      </c>
      <c r="B10" s="10">
        <v>2</v>
      </c>
      <c r="C10" s="10">
        <v>2</v>
      </c>
      <c r="D10" s="10" t="s">
        <v>11</v>
      </c>
      <c r="E10" s="10">
        <v>0</v>
      </c>
      <c r="F10" s="10">
        <v>0</v>
      </c>
      <c r="G10" s="11">
        <v>-2100615</v>
      </c>
      <c r="H10" s="11">
        <v>-2100615</v>
      </c>
      <c r="I10" s="11">
        <v>13072594</v>
      </c>
      <c r="J10" s="10">
        <v>0</v>
      </c>
      <c r="K10" s="11">
        <v>3338892</v>
      </c>
      <c r="L10" s="10">
        <v>0</v>
      </c>
      <c r="M10" s="11">
        <v>16411486</v>
      </c>
      <c r="N10" s="10">
        <v>0</v>
      </c>
      <c r="O10" s="11">
        <v>14310871</v>
      </c>
      <c r="P10" s="11">
        <v>13223826</v>
      </c>
      <c r="Q10" s="11">
        <f t="shared" si="0"/>
        <v>1087045</v>
      </c>
    </row>
    <row r="11" spans="1:17" s="10" customFormat="1" hidden="1" outlineLevel="1" x14ac:dyDescent="0.25">
      <c r="A11" s="10">
        <v>23</v>
      </c>
      <c r="B11" s="10">
        <v>2</v>
      </c>
      <c r="C11" s="10">
        <v>11</v>
      </c>
      <c r="D11" s="10" t="s">
        <v>12</v>
      </c>
      <c r="E11" s="10">
        <v>0</v>
      </c>
      <c r="F11" s="10">
        <v>0</v>
      </c>
      <c r="G11" s="11">
        <v>0</v>
      </c>
      <c r="H11" s="11">
        <v>0</v>
      </c>
      <c r="I11" s="10">
        <v>0</v>
      </c>
      <c r="J11" s="10">
        <v>0</v>
      </c>
      <c r="K11" s="11">
        <v>17605906</v>
      </c>
      <c r="L11" s="10">
        <v>0</v>
      </c>
      <c r="M11" s="11">
        <v>17605906</v>
      </c>
      <c r="N11" s="10">
        <v>0</v>
      </c>
      <c r="O11" s="11">
        <v>17605906</v>
      </c>
      <c r="P11" s="11">
        <v>8730000</v>
      </c>
      <c r="Q11" s="11">
        <f t="shared" si="0"/>
        <v>8875906</v>
      </c>
    </row>
    <row r="12" spans="1:17" s="10" customFormat="1" hidden="1" outlineLevel="1" x14ac:dyDescent="0.25">
      <c r="A12" s="10">
        <v>24</v>
      </c>
      <c r="B12" s="10">
        <v>2</v>
      </c>
      <c r="C12" s="10">
        <v>13</v>
      </c>
      <c r="D12" s="10" t="s">
        <v>255</v>
      </c>
      <c r="E12" s="10">
        <v>0</v>
      </c>
      <c r="F12" s="10">
        <v>0</v>
      </c>
      <c r="G12" s="11">
        <v>0</v>
      </c>
      <c r="H12" s="11">
        <v>0</v>
      </c>
      <c r="I12" s="10">
        <v>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O12" s="11">
        <v>0</v>
      </c>
      <c r="P12" s="11">
        <v>0</v>
      </c>
      <c r="Q12" s="11">
        <f t="shared" si="0"/>
        <v>0</v>
      </c>
    </row>
    <row r="13" spans="1:17" s="10" customFormat="1" hidden="1" outlineLevel="1" x14ac:dyDescent="0.25">
      <c r="A13" s="10">
        <v>25</v>
      </c>
      <c r="B13" s="10">
        <v>2</v>
      </c>
      <c r="C13" s="10">
        <v>16</v>
      </c>
      <c r="D13" s="10" t="s">
        <v>13</v>
      </c>
      <c r="E13" s="10">
        <v>0</v>
      </c>
      <c r="F13" s="10">
        <v>0</v>
      </c>
      <c r="G13" s="11">
        <v>0</v>
      </c>
      <c r="H13" s="11">
        <v>0</v>
      </c>
      <c r="I13" s="11">
        <v>0</v>
      </c>
      <c r="J13" s="10">
        <v>0</v>
      </c>
      <c r="K13" s="11">
        <v>3225328</v>
      </c>
      <c r="L13" s="10">
        <v>0</v>
      </c>
      <c r="M13" s="11">
        <v>3225328</v>
      </c>
      <c r="N13" s="10">
        <v>0</v>
      </c>
      <c r="O13" s="11">
        <v>3225328</v>
      </c>
      <c r="P13" s="11">
        <v>3354677</v>
      </c>
      <c r="Q13" s="11">
        <f t="shared" si="0"/>
        <v>-129349</v>
      </c>
    </row>
    <row r="14" spans="1:17" s="10" customFormat="1" hidden="1" outlineLevel="1" x14ac:dyDescent="0.25">
      <c r="A14" s="10">
        <v>26</v>
      </c>
      <c r="B14" s="10">
        <v>2</v>
      </c>
      <c r="C14" s="10">
        <v>18</v>
      </c>
      <c r="D14" s="10" t="s">
        <v>14</v>
      </c>
      <c r="E14" s="10">
        <v>0</v>
      </c>
      <c r="F14" s="10">
        <v>0</v>
      </c>
      <c r="G14" s="11">
        <v>-10528856</v>
      </c>
      <c r="H14" s="11">
        <v>-10528856</v>
      </c>
      <c r="I14" s="10">
        <v>0</v>
      </c>
      <c r="J14" s="10">
        <v>0</v>
      </c>
      <c r="K14" s="11">
        <v>17840158</v>
      </c>
      <c r="L14" s="10">
        <v>0</v>
      </c>
      <c r="M14" s="11">
        <v>17840158</v>
      </c>
      <c r="N14" s="10">
        <v>0</v>
      </c>
      <c r="O14" s="11">
        <v>7311302</v>
      </c>
      <c r="P14" s="11">
        <v>7935000</v>
      </c>
      <c r="Q14" s="11">
        <f t="shared" si="0"/>
        <v>-623698</v>
      </c>
    </row>
    <row r="15" spans="1:17" s="10" customFormat="1" hidden="1" outlineLevel="1" x14ac:dyDescent="0.25">
      <c r="A15" s="10">
        <v>27</v>
      </c>
      <c r="B15" s="10">
        <v>2</v>
      </c>
      <c r="C15" s="10">
        <v>19</v>
      </c>
      <c r="D15" s="10" t="s">
        <v>15</v>
      </c>
      <c r="E15" s="10">
        <v>0</v>
      </c>
      <c r="F15" s="10">
        <v>0</v>
      </c>
      <c r="G15" s="11">
        <v>0</v>
      </c>
      <c r="H15" s="11">
        <v>0</v>
      </c>
      <c r="I15" s="11">
        <v>0</v>
      </c>
      <c r="J15" s="10">
        <v>0</v>
      </c>
      <c r="K15" s="11">
        <v>2661965</v>
      </c>
      <c r="L15" s="10">
        <v>0</v>
      </c>
      <c r="M15" s="11">
        <v>2661965</v>
      </c>
      <c r="N15" s="10">
        <v>0</v>
      </c>
      <c r="O15" s="11">
        <v>2661965</v>
      </c>
      <c r="P15" s="11">
        <v>1864500</v>
      </c>
      <c r="Q15" s="11">
        <f t="shared" si="0"/>
        <v>797465</v>
      </c>
    </row>
    <row r="16" spans="1:17" s="10" customFormat="1" hidden="1" outlineLevel="1" x14ac:dyDescent="0.25">
      <c r="A16" s="10">
        <v>28</v>
      </c>
      <c r="B16" s="10">
        <v>2</v>
      </c>
      <c r="C16" s="10">
        <v>31</v>
      </c>
      <c r="D16" s="10" t="s">
        <v>16</v>
      </c>
      <c r="E16" s="10">
        <v>0</v>
      </c>
      <c r="F16" s="10">
        <v>0</v>
      </c>
      <c r="G16" s="11">
        <v>-4218</v>
      </c>
      <c r="H16" s="11">
        <v>-4218</v>
      </c>
      <c r="I16" s="11">
        <v>15593</v>
      </c>
      <c r="J16" s="10">
        <v>0</v>
      </c>
      <c r="K16" s="11">
        <v>1967383</v>
      </c>
      <c r="L16" s="10">
        <v>0</v>
      </c>
      <c r="M16" s="11">
        <v>1982976</v>
      </c>
      <c r="N16" s="10">
        <v>0</v>
      </c>
      <c r="O16" s="11">
        <v>1978758</v>
      </c>
      <c r="P16" s="11">
        <v>2527501</v>
      </c>
      <c r="Q16" s="11">
        <f t="shared" si="0"/>
        <v>-548743</v>
      </c>
    </row>
    <row r="17" spans="1:17" s="10" customFormat="1" hidden="1" outlineLevel="1" x14ac:dyDescent="0.25">
      <c r="A17" s="10">
        <v>29</v>
      </c>
      <c r="B17" s="10">
        <v>2</v>
      </c>
      <c r="C17" s="10">
        <v>41</v>
      </c>
      <c r="D17" s="10" t="s">
        <v>17</v>
      </c>
      <c r="E17" s="10">
        <v>0</v>
      </c>
      <c r="F17" s="10">
        <v>0</v>
      </c>
      <c r="G17" s="11">
        <v>0</v>
      </c>
      <c r="H17" s="11">
        <v>0</v>
      </c>
      <c r="I17" s="10">
        <v>0</v>
      </c>
      <c r="J17" s="10">
        <v>0</v>
      </c>
      <c r="K17" s="11">
        <v>804085</v>
      </c>
      <c r="L17" s="10">
        <v>0</v>
      </c>
      <c r="M17" s="11">
        <v>804085</v>
      </c>
      <c r="N17" s="10">
        <v>0</v>
      </c>
      <c r="O17" s="11">
        <v>804085</v>
      </c>
      <c r="P17" s="11">
        <v>1374999</v>
      </c>
      <c r="Q17" s="11">
        <f t="shared" si="0"/>
        <v>-570914</v>
      </c>
    </row>
    <row r="18" spans="1:17" s="10" customFormat="1" hidden="1" outlineLevel="1" x14ac:dyDescent="0.25">
      <c r="A18" s="10">
        <v>210</v>
      </c>
      <c r="B18" s="10">
        <v>2</v>
      </c>
      <c r="C18" s="10">
        <v>42</v>
      </c>
      <c r="D18" s="10" t="s">
        <v>18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1">
        <v>0</v>
      </c>
      <c r="P18" s="11">
        <v>104253</v>
      </c>
      <c r="Q18" s="11">
        <f t="shared" si="0"/>
        <v>-104253</v>
      </c>
    </row>
    <row r="19" spans="1:17" s="10" customFormat="1" hidden="1" outlineLevel="1" x14ac:dyDescent="0.25">
      <c r="A19" s="10">
        <v>211</v>
      </c>
      <c r="B19" s="10">
        <v>2</v>
      </c>
      <c r="C19" s="10">
        <v>43</v>
      </c>
      <c r="D19" s="10" t="s">
        <v>19</v>
      </c>
      <c r="E19" s="10">
        <v>0</v>
      </c>
      <c r="F19" s="10">
        <v>0</v>
      </c>
      <c r="G19" s="11">
        <v>-413945</v>
      </c>
      <c r="H19" s="11">
        <v>-413945</v>
      </c>
      <c r="I19" s="11">
        <v>0</v>
      </c>
      <c r="J19" s="10">
        <v>0</v>
      </c>
      <c r="K19" s="11">
        <v>12300</v>
      </c>
      <c r="L19" s="10">
        <v>0</v>
      </c>
      <c r="M19" s="11">
        <v>12300</v>
      </c>
      <c r="N19" s="10">
        <v>0</v>
      </c>
      <c r="O19" s="11">
        <v>-401645</v>
      </c>
      <c r="P19" s="11">
        <v>0</v>
      </c>
      <c r="Q19" s="11">
        <f t="shared" si="0"/>
        <v>-401645</v>
      </c>
    </row>
    <row r="20" spans="1:17" s="10" customFormat="1" hidden="1" outlineLevel="1" x14ac:dyDescent="0.25">
      <c r="A20" s="10">
        <v>212</v>
      </c>
      <c r="B20" s="10">
        <v>2</v>
      </c>
      <c r="C20" s="10">
        <v>45</v>
      </c>
      <c r="D20" s="10" t="s">
        <v>20</v>
      </c>
      <c r="E20" s="10">
        <v>0</v>
      </c>
      <c r="F20" s="10">
        <v>0</v>
      </c>
      <c r="G20" s="11">
        <v>-5826491</v>
      </c>
      <c r="H20" s="11">
        <v>-5826491</v>
      </c>
      <c r="I20" s="11">
        <v>0</v>
      </c>
      <c r="J20" s="10">
        <v>0</v>
      </c>
      <c r="K20" s="11">
        <v>23417006</v>
      </c>
      <c r="L20" s="10">
        <v>0</v>
      </c>
      <c r="M20" s="11">
        <v>23417006</v>
      </c>
      <c r="N20" s="10">
        <v>0</v>
      </c>
      <c r="O20" s="11">
        <v>17590515</v>
      </c>
      <c r="P20" s="11">
        <v>16996195</v>
      </c>
      <c r="Q20" s="11">
        <f t="shared" si="0"/>
        <v>594320</v>
      </c>
    </row>
    <row r="21" spans="1:17" s="10" customFormat="1" hidden="1" outlineLevel="1" x14ac:dyDescent="0.25">
      <c r="A21" s="10">
        <v>213</v>
      </c>
      <c r="B21" s="10">
        <v>2</v>
      </c>
      <c r="C21" s="10">
        <v>48</v>
      </c>
      <c r="D21" s="10" t="s">
        <v>21</v>
      </c>
      <c r="E21" s="10">
        <v>0</v>
      </c>
      <c r="F21" s="10">
        <v>0</v>
      </c>
      <c r="G21" s="11">
        <v>-355925</v>
      </c>
      <c r="H21" s="11">
        <v>-355925</v>
      </c>
      <c r="I21" s="11">
        <v>1451227</v>
      </c>
      <c r="J21" s="10">
        <v>0</v>
      </c>
      <c r="K21" s="11">
        <v>5236293</v>
      </c>
      <c r="L21" s="10">
        <v>0</v>
      </c>
      <c r="M21" s="11">
        <v>6687520</v>
      </c>
      <c r="N21" s="10">
        <v>0</v>
      </c>
      <c r="O21" s="11">
        <v>6331595</v>
      </c>
      <c r="P21" s="11">
        <v>8754643</v>
      </c>
      <c r="Q21" s="11">
        <f t="shared" si="0"/>
        <v>-2423048</v>
      </c>
    </row>
    <row r="22" spans="1:17" s="10" customFormat="1" hidden="1" outlineLevel="1" x14ac:dyDescent="0.25">
      <c r="A22" s="10">
        <v>214</v>
      </c>
      <c r="B22" s="10">
        <v>2</v>
      </c>
      <c r="C22" s="10">
        <v>49</v>
      </c>
      <c r="D22" s="10" t="s">
        <v>22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>
        <v>3913466</v>
      </c>
      <c r="L22" s="10">
        <v>0</v>
      </c>
      <c r="M22" s="11">
        <v>3913466</v>
      </c>
      <c r="N22" s="10">
        <v>0</v>
      </c>
      <c r="O22" s="11">
        <v>3913466</v>
      </c>
      <c r="P22" s="11">
        <v>3000000</v>
      </c>
      <c r="Q22" s="11">
        <f t="shared" si="0"/>
        <v>913466</v>
      </c>
    </row>
    <row r="23" spans="1:17" s="10" customFormat="1" hidden="1" outlineLevel="1" x14ac:dyDescent="0.25">
      <c r="A23" s="10">
        <v>215</v>
      </c>
      <c r="B23" s="10">
        <v>2</v>
      </c>
      <c r="C23" s="10">
        <v>50</v>
      </c>
      <c r="D23" s="10" t="s">
        <v>23</v>
      </c>
      <c r="E23" s="10">
        <v>0</v>
      </c>
      <c r="F23" s="10">
        <v>0</v>
      </c>
      <c r="G23" s="11">
        <v>-315000</v>
      </c>
      <c r="H23" s="11">
        <v>-315000</v>
      </c>
      <c r="I23" s="11">
        <v>2987850</v>
      </c>
      <c r="J23" s="10">
        <v>0</v>
      </c>
      <c r="K23" s="11">
        <v>125360384</v>
      </c>
      <c r="L23" s="10">
        <v>0</v>
      </c>
      <c r="M23" s="11">
        <v>128348234</v>
      </c>
      <c r="N23" s="10">
        <v>0</v>
      </c>
      <c r="O23" s="11">
        <v>128033234</v>
      </c>
      <c r="P23" s="11">
        <v>127706952</v>
      </c>
      <c r="Q23" s="11">
        <f t="shared" si="0"/>
        <v>326282</v>
      </c>
    </row>
    <row r="24" spans="1:17" s="10" customFormat="1" hidden="1" outlineLevel="1" x14ac:dyDescent="0.25">
      <c r="A24" s="10">
        <v>216</v>
      </c>
      <c r="B24" s="10">
        <v>2</v>
      </c>
      <c r="C24" s="10">
        <v>51</v>
      </c>
      <c r="D24" s="10" t="s">
        <v>24</v>
      </c>
      <c r="E24" s="10">
        <v>0</v>
      </c>
      <c r="F24" s="10">
        <v>0</v>
      </c>
      <c r="G24" s="10">
        <v>0</v>
      </c>
      <c r="H24" s="10">
        <v>0</v>
      </c>
      <c r="I24" s="11">
        <v>3904948</v>
      </c>
      <c r="J24" s="10">
        <v>0</v>
      </c>
      <c r="K24" s="11">
        <v>18745878</v>
      </c>
      <c r="L24" s="10">
        <v>0</v>
      </c>
      <c r="M24" s="11">
        <v>22650826</v>
      </c>
      <c r="N24" s="10">
        <v>0</v>
      </c>
      <c r="O24" s="11">
        <v>22650826</v>
      </c>
      <c r="P24" s="11">
        <v>19876524</v>
      </c>
      <c r="Q24" s="11">
        <f t="shared" si="0"/>
        <v>2774302</v>
      </c>
    </row>
    <row r="25" spans="1:17" s="10" customFormat="1" hidden="1" outlineLevel="1" x14ac:dyDescent="0.25">
      <c r="A25" s="10">
        <v>217</v>
      </c>
      <c r="B25" s="10">
        <v>2</v>
      </c>
      <c r="C25" s="10">
        <v>52</v>
      </c>
      <c r="D25" s="10" t="s">
        <v>25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1">
        <v>17274429</v>
      </c>
      <c r="L25" s="10">
        <v>0</v>
      </c>
      <c r="M25" s="11">
        <v>17274429</v>
      </c>
      <c r="N25" s="10">
        <v>0</v>
      </c>
      <c r="O25" s="11">
        <v>17274429</v>
      </c>
      <c r="P25" s="11">
        <v>15469791</v>
      </c>
      <c r="Q25" s="11">
        <f t="shared" si="0"/>
        <v>1804638</v>
      </c>
    </row>
    <row r="26" spans="1:17" s="10" customFormat="1" hidden="1" outlineLevel="1" x14ac:dyDescent="0.25">
      <c r="A26" s="10">
        <v>218</v>
      </c>
      <c r="B26" s="10">
        <v>2</v>
      </c>
      <c r="C26" s="10">
        <v>53</v>
      </c>
      <c r="D26" s="10" t="s">
        <v>26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1">
        <v>2586400</v>
      </c>
      <c r="L26" s="10">
        <v>0</v>
      </c>
      <c r="M26" s="11">
        <v>2586400</v>
      </c>
      <c r="N26" s="10">
        <v>0</v>
      </c>
      <c r="O26" s="11">
        <v>2586400</v>
      </c>
      <c r="P26" s="11">
        <v>2561400</v>
      </c>
      <c r="Q26" s="11">
        <f t="shared" si="0"/>
        <v>25000</v>
      </c>
    </row>
    <row r="27" spans="1:17" s="10" customFormat="1" hidden="1" outlineLevel="1" x14ac:dyDescent="0.25">
      <c r="A27" s="10">
        <v>219</v>
      </c>
      <c r="B27" s="10">
        <v>2</v>
      </c>
      <c r="C27" s="10">
        <v>54</v>
      </c>
      <c r="D27" s="10" t="s">
        <v>27</v>
      </c>
      <c r="E27" s="10">
        <v>0</v>
      </c>
      <c r="F27" s="10">
        <v>0</v>
      </c>
      <c r="G27" s="11">
        <v>-287893</v>
      </c>
      <c r="H27" s="11">
        <v>-287893</v>
      </c>
      <c r="I27" s="11">
        <v>11463091</v>
      </c>
      <c r="J27" s="10">
        <v>0</v>
      </c>
      <c r="K27" s="11">
        <v>879261</v>
      </c>
      <c r="L27" s="10">
        <v>0</v>
      </c>
      <c r="M27" s="11">
        <v>12342352</v>
      </c>
      <c r="N27" s="10">
        <v>0</v>
      </c>
      <c r="O27" s="11">
        <v>12054459</v>
      </c>
      <c r="P27" s="11">
        <v>12195290</v>
      </c>
      <c r="Q27" s="11">
        <f t="shared" si="0"/>
        <v>-140831</v>
      </c>
    </row>
    <row r="28" spans="1:17" s="10" customFormat="1" hidden="1" outlineLevel="1" x14ac:dyDescent="0.25">
      <c r="A28" s="10">
        <v>220</v>
      </c>
      <c r="B28" s="10">
        <v>2</v>
      </c>
      <c r="C28" s="10">
        <v>55</v>
      </c>
      <c r="D28" s="10" t="s">
        <v>28</v>
      </c>
      <c r="E28" s="10">
        <v>0</v>
      </c>
      <c r="F28" s="10">
        <v>0</v>
      </c>
      <c r="G28" s="11">
        <v>-710627</v>
      </c>
      <c r="H28" s="11">
        <v>-710627</v>
      </c>
      <c r="I28" s="11">
        <v>11127605</v>
      </c>
      <c r="J28" s="10">
        <v>0</v>
      </c>
      <c r="K28" s="11">
        <v>2567337</v>
      </c>
      <c r="L28" s="10">
        <v>0</v>
      </c>
      <c r="M28" s="11">
        <v>13694942</v>
      </c>
      <c r="N28" s="10">
        <v>0</v>
      </c>
      <c r="O28" s="11">
        <v>12984315</v>
      </c>
      <c r="P28" s="11">
        <v>11906819</v>
      </c>
      <c r="Q28" s="11">
        <f t="shared" si="0"/>
        <v>1077496</v>
      </c>
    </row>
    <row r="29" spans="1:17" s="10" customFormat="1" hidden="1" outlineLevel="1" x14ac:dyDescent="0.25">
      <c r="A29" s="10">
        <v>221</v>
      </c>
      <c r="B29" s="10">
        <v>2</v>
      </c>
      <c r="C29" s="10">
        <v>56</v>
      </c>
      <c r="D29" s="10" t="s">
        <v>29</v>
      </c>
      <c r="E29" s="10">
        <v>0</v>
      </c>
      <c r="F29" s="11">
        <v>0</v>
      </c>
      <c r="G29" s="11">
        <v>-662165</v>
      </c>
      <c r="H29" s="11">
        <v>-662165</v>
      </c>
      <c r="I29" s="11">
        <v>12666709</v>
      </c>
      <c r="J29" s="10">
        <v>0</v>
      </c>
      <c r="K29" s="11">
        <v>1846685</v>
      </c>
      <c r="L29" s="10">
        <v>0</v>
      </c>
      <c r="M29" s="11">
        <v>14513394</v>
      </c>
      <c r="N29" s="11">
        <v>0</v>
      </c>
      <c r="O29" s="11">
        <v>13851229</v>
      </c>
      <c r="P29" s="11">
        <v>13398928</v>
      </c>
      <c r="Q29" s="11">
        <f>O29-P29</f>
        <v>452301</v>
      </c>
    </row>
    <row r="30" spans="1:17" s="10" customFormat="1" hidden="1" outlineLevel="1" x14ac:dyDescent="0.25">
      <c r="A30" s="10">
        <v>222</v>
      </c>
      <c r="B30" s="10">
        <v>2</v>
      </c>
      <c r="C30" s="10">
        <v>57</v>
      </c>
      <c r="D30" s="10" t="s">
        <v>30</v>
      </c>
      <c r="E30" s="10">
        <v>0</v>
      </c>
      <c r="F30" s="10">
        <v>0</v>
      </c>
      <c r="G30" s="10">
        <v>0</v>
      </c>
      <c r="H30" s="10">
        <v>0</v>
      </c>
      <c r="I30" s="11">
        <v>0</v>
      </c>
      <c r="J30" s="10">
        <v>0</v>
      </c>
      <c r="K30" s="11">
        <v>6010354</v>
      </c>
      <c r="L30" s="10">
        <v>0</v>
      </c>
      <c r="M30" s="11">
        <v>6010354</v>
      </c>
      <c r="N30" s="10">
        <v>0</v>
      </c>
      <c r="O30" s="11">
        <v>6010354</v>
      </c>
      <c r="P30" s="11">
        <v>8567520</v>
      </c>
      <c r="Q30" s="11">
        <f t="shared" ref="Q30:Q51" si="1">O30-P30</f>
        <v>-2557166</v>
      </c>
    </row>
    <row r="31" spans="1:17" s="10" customFormat="1" hidden="1" outlineLevel="1" x14ac:dyDescent="0.25">
      <c r="A31" s="10">
        <v>223</v>
      </c>
      <c r="B31" s="10">
        <v>2</v>
      </c>
      <c r="C31" s="10">
        <v>58</v>
      </c>
      <c r="D31" s="10" t="s">
        <v>31</v>
      </c>
      <c r="E31" s="10">
        <v>0</v>
      </c>
      <c r="F31" s="10">
        <v>0</v>
      </c>
      <c r="G31" s="11">
        <v>0</v>
      </c>
      <c r="H31" s="11">
        <v>0</v>
      </c>
      <c r="I31" s="11">
        <v>0</v>
      </c>
      <c r="J31" s="10">
        <v>0</v>
      </c>
      <c r="K31" s="11">
        <v>1000947</v>
      </c>
      <c r="L31" s="10">
        <v>0</v>
      </c>
      <c r="M31" s="11">
        <v>1000947</v>
      </c>
      <c r="N31" s="10">
        <v>0</v>
      </c>
      <c r="O31" s="11">
        <v>1000947</v>
      </c>
      <c r="P31" s="11">
        <v>7645041</v>
      </c>
      <c r="Q31" s="11">
        <f t="shared" si="1"/>
        <v>-6644094</v>
      </c>
    </row>
    <row r="32" spans="1:17" s="10" customFormat="1" hidden="1" outlineLevel="1" x14ac:dyDescent="0.25">
      <c r="A32" s="10">
        <v>224</v>
      </c>
      <c r="B32" s="10">
        <v>2</v>
      </c>
      <c r="C32" s="10">
        <v>62</v>
      </c>
      <c r="D32" s="10" t="s">
        <v>32</v>
      </c>
      <c r="E32" s="10">
        <v>0</v>
      </c>
      <c r="F32" s="10">
        <v>0</v>
      </c>
      <c r="G32" s="11">
        <v>0</v>
      </c>
      <c r="H32" s="11">
        <v>0</v>
      </c>
      <c r="I32" s="11">
        <v>0</v>
      </c>
      <c r="J32" s="10">
        <v>0</v>
      </c>
      <c r="K32" s="11">
        <v>521435</v>
      </c>
      <c r="L32" s="10">
        <v>0</v>
      </c>
      <c r="M32" s="11">
        <v>521435</v>
      </c>
      <c r="N32" s="10">
        <v>0</v>
      </c>
      <c r="O32" s="11">
        <v>521435</v>
      </c>
      <c r="P32" s="11">
        <v>25000</v>
      </c>
      <c r="Q32" s="11">
        <f t="shared" si="1"/>
        <v>496435</v>
      </c>
    </row>
    <row r="33" spans="1:17" s="10" customFormat="1" hidden="1" outlineLevel="1" x14ac:dyDescent="0.25">
      <c r="A33" s="10">
        <v>225</v>
      </c>
      <c r="B33" s="10">
        <v>2</v>
      </c>
      <c r="C33" s="10">
        <v>65</v>
      </c>
      <c r="D33" s="10" t="s">
        <v>33</v>
      </c>
      <c r="E33" s="10">
        <v>0</v>
      </c>
      <c r="F33" s="10">
        <v>0</v>
      </c>
      <c r="G33" s="11">
        <v>0</v>
      </c>
      <c r="H33" s="11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11">
        <v>220000</v>
      </c>
      <c r="Q33" s="11">
        <f t="shared" si="1"/>
        <v>-220000</v>
      </c>
    </row>
    <row r="34" spans="1:17" s="10" customFormat="1" hidden="1" outlineLevel="1" x14ac:dyDescent="0.25">
      <c r="A34" s="10">
        <v>226</v>
      </c>
      <c r="B34" s="10">
        <v>2</v>
      </c>
      <c r="C34" s="10">
        <v>74</v>
      </c>
      <c r="D34" s="10" t="s">
        <v>34</v>
      </c>
      <c r="E34" s="10">
        <v>0</v>
      </c>
      <c r="F34" s="10">
        <v>0</v>
      </c>
      <c r="G34" s="11">
        <v>0</v>
      </c>
      <c r="H34" s="11">
        <v>0</v>
      </c>
      <c r="I34" s="11">
        <v>0</v>
      </c>
      <c r="J34" s="10">
        <v>0</v>
      </c>
      <c r="K34" s="11">
        <v>0</v>
      </c>
      <c r="L34" s="10">
        <v>0</v>
      </c>
      <c r="M34" s="11">
        <v>0</v>
      </c>
      <c r="N34" s="10">
        <v>0</v>
      </c>
      <c r="O34" s="11">
        <v>0</v>
      </c>
      <c r="P34" s="11">
        <v>0</v>
      </c>
      <c r="Q34" s="11">
        <f t="shared" si="1"/>
        <v>0</v>
      </c>
    </row>
    <row r="35" spans="1:17" s="10" customFormat="1" hidden="1" outlineLevel="1" x14ac:dyDescent="0.25">
      <c r="A35" s="10">
        <v>227</v>
      </c>
      <c r="B35" s="10">
        <v>2</v>
      </c>
      <c r="C35" s="10">
        <v>75</v>
      </c>
      <c r="D35" s="10" t="s">
        <v>35</v>
      </c>
      <c r="E35" s="10">
        <v>0</v>
      </c>
      <c r="F35" s="10">
        <v>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11">
        <v>0</v>
      </c>
      <c r="Q35" s="11">
        <f t="shared" si="1"/>
        <v>0</v>
      </c>
    </row>
    <row r="36" spans="1:17" s="10" customFormat="1" hidden="1" outlineLevel="1" x14ac:dyDescent="0.25">
      <c r="A36" s="10">
        <v>228</v>
      </c>
      <c r="B36" s="10">
        <v>2</v>
      </c>
      <c r="C36" s="10">
        <v>81</v>
      </c>
      <c r="D36" s="10" t="s">
        <v>36</v>
      </c>
      <c r="E36" s="10">
        <v>0</v>
      </c>
      <c r="F36" s="10">
        <v>0</v>
      </c>
      <c r="G36" s="11">
        <v>0</v>
      </c>
      <c r="H36" s="11">
        <v>0</v>
      </c>
      <c r="I36" s="11">
        <v>0</v>
      </c>
      <c r="J36" s="10">
        <v>0</v>
      </c>
      <c r="K36" s="11">
        <v>253748</v>
      </c>
      <c r="L36" s="10">
        <v>0</v>
      </c>
      <c r="M36" s="11">
        <v>253748</v>
      </c>
      <c r="N36" s="10">
        <v>0</v>
      </c>
      <c r="O36" s="11">
        <v>253748</v>
      </c>
      <c r="P36" s="11">
        <v>402175</v>
      </c>
      <c r="Q36" s="11">
        <f t="shared" si="1"/>
        <v>-148427</v>
      </c>
    </row>
    <row r="37" spans="1:17" s="8" customFormat="1" collapsed="1" x14ac:dyDescent="0.25">
      <c r="A37" s="8">
        <v>3</v>
      </c>
      <c r="B37" s="8">
        <v>4</v>
      </c>
      <c r="D37" s="8" t="s">
        <v>37</v>
      </c>
      <c r="E37" s="8">
        <v>0</v>
      </c>
      <c r="F37" s="8">
        <v>0</v>
      </c>
      <c r="G37" s="9">
        <v>-140130667</v>
      </c>
      <c r="H37" s="9">
        <v>-140130667</v>
      </c>
      <c r="I37" s="9">
        <v>544829677</v>
      </c>
      <c r="J37" s="8">
        <v>0</v>
      </c>
      <c r="K37" s="9">
        <v>291781687</v>
      </c>
      <c r="L37" s="8">
        <v>0</v>
      </c>
      <c r="M37" s="9">
        <v>836611364</v>
      </c>
      <c r="N37" s="8">
        <v>0</v>
      </c>
      <c r="O37" s="9">
        <v>696480697</v>
      </c>
      <c r="P37" s="9">
        <v>718508349</v>
      </c>
      <c r="Q37" s="9">
        <f t="shared" si="1"/>
        <v>-22027652</v>
      </c>
    </row>
    <row r="38" spans="1:17" s="10" customFormat="1" hidden="1" outlineLevel="1" x14ac:dyDescent="0.25">
      <c r="A38" s="10">
        <v>31</v>
      </c>
      <c r="B38" s="10">
        <v>4</v>
      </c>
      <c r="C38" s="10">
        <v>1</v>
      </c>
      <c r="D38" s="10" t="s">
        <v>38</v>
      </c>
      <c r="E38" s="10">
        <v>0</v>
      </c>
      <c r="F38" s="10">
        <v>0</v>
      </c>
      <c r="G38" s="11">
        <v>0</v>
      </c>
      <c r="H38" s="11">
        <v>0</v>
      </c>
      <c r="I38" s="11">
        <v>1188648</v>
      </c>
      <c r="J38" s="10">
        <v>0</v>
      </c>
      <c r="K38" s="11">
        <v>0</v>
      </c>
      <c r="L38" s="10">
        <v>0</v>
      </c>
      <c r="M38" s="11">
        <v>1188648</v>
      </c>
      <c r="N38" s="10">
        <v>0</v>
      </c>
      <c r="O38" s="11">
        <v>1188648</v>
      </c>
      <c r="P38" s="11">
        <v>953233</v>
      </c>
      <c r="Q38" s="11">
        <f t="shared" si="1"/>
        <v>235415</v>
      </c>
    </row>
    <row r="39" spans="1:17" s="10" customFormat="1" hidden="1" outlineLevel="1" x14ac:dyDescent="0.25">
      <c r="A39" s="10">
        <v>32</v>
      </c>
      <c r="B39" s="10">
        <v>4</v>
      </c>
      <c r="C39" s="10">
        <v>2</v>
      </c>
      <c r="D39" s="10" t="s">
        <v>39</v>
      </c>
      <c r="E39" s="10">
        <v>0</v>
      </c>
      <c r="F39" s="10">
        <v>0</v>
      </c>
      <c r="G39" s="11">
        <v>-12957606</v>
      </c>
      <c r="H39" s="11">
        <v>-12957606</v>
      </c>
      <c r="I39" s="11">
        <v>9726955</v>
      </c>
      <c r="J39" s="10">
        <v>0</v>
      </c>
      <c r="K39" s="11">
        <v>5784149</v>
      </c>
      <c r="L39" s="10">
        <v>0</v>
      </c>
      <c r="M39" s="11">
        <v>15511104</v>
      </c>
      <c r="N39" s="10">
        <v>0</v>
      </c>
      <c r="O39" s="11">
        <v>2553498</v>
      </c>
      <c r="P39" s="11">
        <v>6495946</v>
      </c>
      <c r="Q39" s="11">
        <f t="shared" si="1"/>
        <v>-3942448</v>
      </c>
    </row>
    <row r="40" spans="1:17" s="10" customFormat="1" hidden="1" outlineLevel="1" x14ac:dyDescent="0.25">
      <c r="A40" s="10">
        <v>33</v>
      </c>
      <c r="B40" s="10">
        <v>4</v>
      </c>
      <c r="C40" s="10">
        <v>11</v>
      </c>
      <c r="D40" s="10" t="s">
        <v>40</v>
      </c>
      <c r="E40" s="10">
        <v>0</v>
      </c>
      <c r="F40" s="10">
        <v>0</v>
      </c>
      <c r="G40" s="11">
        <v>-8537144</v>
      </c>
      <c r="H40" s="11">
        <v>-8537144</v>
      </c>
      <c r="I40" s="11">
        <v>29753440</v>
      </c>
      <c r="J40" s="10">
        <v>0</v>
      </c>
      <c r="K40" s="11">
        <v>8376119</v>
      </c>
      <c r="L40" s="10">
        <v>0</v>
      </c>
      <c r="M40" s="11">
        <v>38129559</v>
      </c>
      <c r="N40" s="11">
        <v>0</v>
      </c>
      <c r="O40" s="11">
        <v>29592415</v>
      </c>
      <c r="P40" s="11">
        <v>26395159</v>
      </c>
      <c r="Q40" s="11">
        <f t="shared" si="1"/>
        <v>3197256</v>
      </c>
    </row>
    <row r="41" spans="1:17" s="10" customFormat="1" hidden="1" outlineLevel="1" x14ac:dyDescent="0.25">
      <c r="A41" s="10">
        <v>34</v>
      </c>
      <c r="B41" s="10">
        <v>4</v>
      </c>
      <c r="C41" s="10">
        <v>12</v>
      </c>
      <c r="D41" s="10" t="s">
        <v>41</v>
      </c>
      <c r="E41" s="10">
        <v>0</v>
      </c>
      <c r="F41" s="10">
        <v>0</v>
      </c>
      <c r="G41" s="11">
        <v>-9110250</v>
      </c>
      <c r="H41" s="11">
        <v>-9110250</v>
      </c>
      <c r="I41" s="11">
        <v>28203574</v>
      </c>
      <c r="J41" s="10">
        <v>0</v>
      </c>
      <c r="K41" s="11">
        <v>7754571</v>
      </c>
      <c r="L41" s="10">
        <v>0</v>
      </c>
      <c r="M41" s="11">
        <v>35958145</v>
      </c>
      <c r="N41" s="10">
        <v>0</v>
      </c>
      <c r="O41" s="11">
        <v>26847895</v>
      </c>
      <c r="P41" s="11">
        <v>27477032</v>
      </c>
      <c r="Q41" s="11">
        <f t="shared" si="1"/>
        <v>-629137</v>
      </c>
    </row>
    <row r="42" spans="1:17" s="10" customFormat="1" hidden="1" outlineLevel="1" x14ac:dyDescent="0.25">
      <c r="A42" s="10">
        <v>35</v>
      </c>
      <c r="B42" s="10">
        <v>4</v>
      </c>
      <c r="C42" s="10">
        <v>13</v>
      </c>
      <c r="D42" s="10" t="s">
        <v>42</v>
      </c>
      <c r="E42" s="10">
        <v>0</v>
      </c>
      <c r="F42" s="10">
        <v>0</v>
      </c>
      <c r="G42" s="11">
        <v>-10170679</v>
      </c>
      <c r="H42" s="11">
        <v>-10170679</v>
      </c>
      <c r="I42" s="11">
        <v>28902820</v>
      </c>
      <c r="J42" s="10">
        <v>0</v>
      </c>
      <c r="K42" s="11">
        <v>9414199</v>
      </c>
      <c r="L42" s="10">
        <v>0</v>
      </c>
      <c r="M42" s="11">
        <v>38317019</v>
      </c>
      <c r="N42" s="10">
        <v>0</v>
      </c>
      <c r="O42" s="11">
        <v>28146340</v>
      </c>
      <c r="P42" s="11">
        <v>27585862</v>
      </c>
      <c r="Q42" s="11">
        <f t="shared" si="1"/>
        <v>560478</v>
      </c>
    </row>
    <row r="43" spans="1:17" s="10" customFormat="1" hidden="1" outlineLevel="1" x14ac:dyDescent="0.25">
      <c r="A43" s="10">
        <v>36</v>
      </c>
      <c r="B43" s="10">
        <v>4</v>
      </c>
      <c r="C43" s="10">
        <v>14</v>
      </c>
      <c r="D43" s="10" t="s">
        <v>43</v>
      </c>
      <c r="E43" s="10">
        <v>0</v>
      </c>
      <c r="F43" s="11">
        <v>0</v>
      </c>
      <c r="G43" s="11">
        <v>-14652272</v>
      </c>
      <c r="H43" s="11">
        <v>-14652272</v>
      </c>
      <c r="I43" s="11">
        <v>43115081</v>
      </c>
      <c r="J43" s="10">
        <v>0</v>
      </c>
      <c r="K43" s="11">
        <v>16366411</v>
      </c>
      <c r="L43" s="10">
        <v>0</v>
      </c>
      <c r="M43" s="11">
        <v>59481492</v>
      </c>
      <c r="N43" s="10">
        <v>0</v>
      </c>
      <c r="O43" s="11">
        <v>44829220</v>
      </c>
      <c r="P43" s="11">
        <v>42507223</v>
      </c>
      <c r="Q43" s="11">
        <f t="shared" si="1"/>
        <v>2321997</v>
      </c>
    </row>
    <row r="44" spans="1:17" s="10" customFormat="1" hidden="1" outlineLevel="1" x14ac:dyDescent="0.25">
      <c r="A44" s="10">
        <v>37</v>
      </c>
      <c r="B44" s="10">
        <v>4</v>
      </c>
      <c r="C44" s="10">
        <v>15</v>
      </c>
      <c r="D44" s="10" t="s">
        <v>44</v>
      </c>
      <c r="E44" s="10">
        <v>0</v>
      </c>
      <c r="F44" s="10">
        <v>0</v>
      </c>
      <c r="G44" s="11">
        <v>-4870918</v>
      </c>
      <c r="H44" s="11">
        <v>-4870918</v>
      </c>
      <c r="I44" s="11">
        <v>12597671</v>
      </c>
      <c r="J44" s="10">
        <v>0</v>
      </c>
      <c r="K44" s="11">
        <v>5077286</v>
      </c>
      <c r="L44" s="10">
        <v>0</v>
      </c>
      <c r="M44" s="11">
        <v>17674957</v>
      </c>
      <c r="N44" s="10">
        <v>0</v>
      </c>
      <c r="O44" s="11">
        <v>12804039</v>
      </c>
      <c r="P44" s="11">
        <v>13505211</v>
      </c>
      <c r="Q44" s="11">
        <f t="shared" si="1"/>
        <v>-701172</v>
      </c>
    </row>
    <row r="45" spans="1:17" s="10" customFormat="1" hidden="1" outlineLevel="1" x14ac:dyDescent="0.25">
      <c r="A45" s="10">
        <v>38</v>
      </c>
      <c r="B45" s="10">
        <v>4</v>
      </c>
      <c r="C45" s="10">
        <v>16</v>
      </c>
      <c r="D45" s="10" t="s">
        <v>45</v>
      </c>
      <c r="E45" s="10">
        <v>0</v>
      </c>
      <c r="F45" s="10">
        <v>0</v>
      </c>
      <c r="G45" s="11">
        <v>-2139756</v>
      </c>
      <c r="H45" s="11">
        <v>-2139756</v>
      </c>
      <c r="I45" s="11">
        <v>5044071</v>
      </c>
      <c r="J45" s="10">
        <v>0</v>
      </c>
      <c r="K45" s="11">
        <v>266022</v>
      </c>
      <c r="L45" s="10">
        <v>0</v>
      </c>
      <c r="M45" s="11">
        <v>5310093</v>
      </c>
      <c r="N45" s="10">
        <v>0</v>
      </c>
      <c r="O45" s="11">
        <v>3170337</v>
      </c>
      <c r="P45" s="11">
        <v>4722981</v>
      </c>
      <c r="Q45" s="11">
        <f t="shared" si="1"/>
        <v>-1552644</v>
      </c>
    </row>
    <row r="46" spans="1:17" s="10" customFormat="1" hidden="1" outlineLevel="1" x14ac:dyDescent="0.25">
      <c r="A46" s="10">
        <v>39</v>
      </c>
      <c r="B46" s="10">
        <v>4</v>
      </c>
      <c r="C46" s="10">
        <v>17</v>
      </c>
      <c r="D46" s="10" t="s">
        <v>256</v>
      </c>
      <c r="E46" s="10">
        <v>0</v>
      </c>
      <c r="F46" s="10">
        <v>0</v>
      </c>
      <c r="G46" s="11">
        <v>0</v>
      </c>
      <c r="H46" s="11">
        <v>0</v>
      </c>
      <c r="I46" s="11">
        <v>0</v>
      </c>
      <c r="J46" s="10">
        <v>0</v>
      </c>
      <c r="K46" s="11">
        <v>171685</v>
      </c>
      <c r="L46" s="10">
        <v>0</v>
      </c>
      <c r="M46" s="11">
        <v>171685</v>
      </c>
      <c r="N46" s="10">
        <v>0</v>
      </c>
      <c r="O46" s="11">
        <v>171685</v>
      </c>
      <c r="P46" s="11">
        <v>18108</v>
      </c>
      <c r="Q46" s="11">
        <f t="shared" si="1"/>
        <v>153577</v>
      </c>
    </row>
    <row r="47" spans="1:17" s="10" customFormat="1" hidden="1" outlineLevel="1" x14ac:dyDescent="0.25">
      <c r="A47" s="10">
        <v>310</v>
      </c>
      <c r="B47" s="10">
        <v>4</v>
      </c>
      <c r="C47" s="10">
        <v>18</v>
      </c>
      <c r="D47" s="10" t="s">
        <v>257</v>
      </c>
      <c r="E47" s="10">
        <v>0</v>
      </c>
      <c r="F47" s="10">
        <v>0</v>
      </c>
      <c r="G47" s="11">
        <v>-3386173</v>
      </c>
      <c r="H47" s="11">
        <v>-3386173</v>
      </c>
      <c r="I47" s="11">
        <v>11789193</v>
      </c>
      <c r="J47" s="10">
        <v>0</v>
      </c>
      <c r="K47" s="11">
        <v>3337733</v>
      </c>
      <c r="L47" s="10">
        <v>0</v>
      </c>
      <c r="M47" s="11">
        <v>15126926</v>
      </c>
      <c r="N47" s="10">
        <v>0</v>
      </c>
      <c r="O47" s="11">
        <v>11740753</v>
      </c>
      <c r="P47" s="11">
        <v>12209406</v>
      </c>
      <c r="Q47" s="11">
        <f t="shared" si="1"/>
        <v>-468653</v>
      </c>
    </row>
    <row r="48" spans="1:17" s="10" customFormat="1" hidden="1" outlineLevel="1" x14ac:dyDescent="0.25">
      <c r="A48" s="10">
        <v>311</v>
      </c>
      <c r="B48" s="10">
        <v>4</v>
      </c>
      <c r="C48" s="10">
        <v>19</v>
      </c>
      <c r="D48" s="10" t="s">
        <v>46</v>
      </c>
      <c r="E48" s="10">
        <v>0</v>
      </c>
      <c r="F48" s="10">
        <v>0</v>
      </c>
      <c r="G48" s="11">
        <v>0</v>
      </c>
      <c r="H48" s="11">
        <v>0</v>
      </c>
      <c r="I48" s="11">
        <v>0</v>
      </c>
      <c r="J48" s="10">
        <v>0</v>
      </c>
      <c r="K48" s="11">
        <v>22825210</v>
      </c>
      <c r="L48" s="10">
        <v>0</v>
      </c>
      <c r="M48" s="11">
        <v>22825210</v>
      </c>
      <c r="N48" s="10">
        <v>0</v>
      </c>
      <c r="O48" s="11">
        <v>22825210</v>
      </c>
      <c r="P48" s="11">
        <v>20619130</v>
      </c>
      <c r="Q48" s="11">
        <f t="shared" si="1"/>
        <v>2206080</v>
      </c>
    </row>
    <row r="49" spans="1:17" s="10" customFormat="1" hidden="1" outlineLevel="1" x14ac:dyDescent="0.25">
      <c r="A49" s="10">
        <v>312</v>
      </c>
      <c r="B49" s="10">
        <v>4</v>
      </c>
      <c r="C49" s="10">
        <v>21</v>
      </c>
      <c r="D49" s="10" t="s">
        <v>47</v>
      </c>
      <c r="E49" s="10">
        <v>0</v>
      </c>
      <c r="F49" s="10">
        <v>0</v>
      </c>
      <c r="G49" s="11">
        <v>-17065587</v>
      </c>
      <c r="H49" s="11">
        <v>-17065587</v>
      </c>
      <c r="I49" s="11">
        <v>146481354</v>
      </c>
      <c r="J49" s="10">
        <v>0</v>
      </c>
      <c r="K49" s="11">
        <v>64842810</v>
      </c>
      <c r="L49" s="10">
        <v>0</v>
      </c>
      <c r="M49" s="11">
        <v>211324164</v>
      </c>
      <c r="N49" s="10">
        <v>0</v>
      </c>
      <c r="O49" s="11">
        <v>194258577</v>
      </c>
      <c r="P49" s="11">
        <v>198220583</v>
      </c>
      <c r="Q49" s="11">
        <f t="shared" si="1"/>
        <v>-3962006</v>
      </c>
    </row>
    <row r="50" spans="1:17" s="10" customFormat="1" hidden="1" outlineLevel="1" x14ac:dyDescent="0.25">
      <c r="A50" s="10">
        <v>313</v>
      </c>
      <c r="B50" s="10">
        <v>4</v>
      </c>
      <c r="C50" s="10">
        <v>23</v>
      </c>
      <c r="D50" s="10" t="s">
        <v>48</v>
      </c>
      <c r="E50" s="10">
        <v>0</v>
      </c>
      <c r="F50" s="10">
        <v>0</v>
      </c>
      <c r="G50" s="11">
        <v>-18555324</v>
      </c>
      <c r="H50" s="11">
        <v>-18555324</v>
      </c>
      <c r="I50" s="11">
        <v>52822428</v>
      </c>
      <c r="J50" s="10">
        <v>0</v>
      </c>
      <c r="K50" s="11">
        <v>29534266</v>
      </c>
      <c r="L50" s="10">
        <v>0</v>
      </c>
      <c r="M50" s="11">
        <v>82356694</v>
      </c>
      <c r="N50" s="10">
        <v>0</v>
      </c>
      <c r="O50" s="11">
        <v>63801370</v>
      </c>
      <c r="P50" s="11">
        <v>67191477</v>
      </c>
      <c r="Q50" s="11">
        <f t="shared" si="1"/>
        <v>-3390107</v>
      </c>
    </row>
    <row r="51" spans="1:17" s="10" customFormat="1" hidden="1" outlineLevel="1" x14ac:dyDescent="0.25">
      <c r="A51" s="10">
        <v>314</v>
      </c>
      <c r="B51" s="10">
        <v>4</v>
      </c>
      <c r="C51" s="10">
        <v>25</v>
      </c>
      <c r="D51" s="10" t="s">
        <v>49</v>
      </c>
      <c r="E51" s="10">
        <v>0</v>
      </c>
      <c r="F51" s="10">
        <v>0</v>
      </c>
      <c r="G51" s="11">
        <v>-15244937</v>
      </c>
      <c r="H51" s="11">
        <v>-15244937</v>
      </c>
      <c r="I51" s="11">
        <v>129162840</v>
      </c>
      <c r="J51" s="10">
        <v>0</v>
      </c>
      <c r="K51" s="11">
        <v>76414582</v>
      </c>
      <c r="L51" s="10">
        <v>0</v>
      </c>
      <c r="M51" s="11">
        <v>205577422</v>
      </c>
      <c r="N51" s="10">
        <v>0</v>
      </c>
      <c r="O51" s="11">
        <v>190332485</v>
      </c>
      <c r="P51" s="11">
        <v>200457071</v>
      </c>
      <c r="Q51" s="11">
        <f t="shared" si="1"/>
        <v>-10124586</v>
      </c>
    </row>
    <row r="52" spans="1:17" s="10" customFormat="1" hidden="1" outlineLevel="1" x14ac:dyDescent="0.25">
      <c r="A52" s="10">
        <v>315</v>
      </c>
      <c r="B52" s="10">
        <v>4</v>
      </c>
      <c r="C52" s="10">
        <v>27</v>
      </c>
      <c r="D52" s="10" t="s">
        <v>50</v>
      </c>
      <c r="E52" s="10">
        <v>0</v>
      </c>
      <c r="F52" s="10">
        <v>0</v>
      </c>
      <c r="G52" s="11">
        <v>0</v>
      </c>
      <c r="H52" s="11">
        <v>0</v>
      </c>
      <c r="I52" s="11">
        <v>3660624</v>
      </c>
      <c r="J52" s="10">
        <v>0</v>
      </c>
      <c r="K52" s="11">
        <v>11455829</v>
      </c>
      <c r="L52" s="10">
        <v>0</v>
      </c>
      <c r="M52" s="11">
        <v>15116453</v>
      </c>
      <c r="N52" s="10">
        <v>0</v>
      </c>
      <c r="O52" s="11">
        <v>15116453</v>
      </c>
      <c r="P52" s="11">
        <v>18435556</v>
      </c>
      <c r="Q52" s="11">
        <f>O52-P52</f>
        <v>-3319103</v>
      </c>
    </row>
    <row r="53" spans="1:17" s="10" customFormat="1" hidden="1" outlineLevel="1" x14ac:dyDescent="0.25">
      <c r="A53" s="10">
        <v>316</v>
      </c>
      <c r="B53" s="10">
        <v>4</v>
      </c>
      <c r="C53" s="10">
        <v>29</v>
      </c>
      <c r="D53" s="10" t="s">
        <v>51</v>
      </c>
      <c r="E53" s="10">
        <v>0</v>
      </c>
      <c r="F53" s="10">
        <v>0</v>
      </c>
      <c r="G53" s="10">
        <v>0</v>
      </c>
      <c r="H53" s="10">
        <v>0</v>
      </c>
      <c r="I53" s="11">
        <v>0</v>
      </c>
      <c r="J53" s="10">
        <v>0</v>
      </c>
      <c r="K53" s="11">
        <v>6468541</v>
      </c>
      <c r="L53" s="10">
        <v>0</v>
      </c>
      <c r="M53" s="11">
        <v>6468541</v>
      </c>
      <c r="N53" s="10">
        <v>0</v>
      </c>
      <c r="O53" s="11">
        <v>6468541</v>
      </c>
      <c r="P53" s="11">
        <v>8724561</v>
      </c>
      <c r="Q53" s="11">
        <f t="shared" ref="Q53:Q65" si="2">O53-P53</f>
        <v>-2256020</v>
      </c>
    </row>
    <row r="54" spans="1:17" s="10" customFormat="1" hidden="1" outlineLevel="1" x14ac:dyDescent="0.25">
      <c r="A54" s="10">
        <v>317</v>
      </c>
      <c r="B54" s="10">
        <v>4</v>
      </c>
      <c r="C54" s="10">
        <v>30</v>
      </c>
      <c r="D54" s="10" t="s">
        <v>52</v>
      </c>
      <c r="E54" s="10">
        <v>0</v>
      </c>
      <c r="F54" s="10">
        <v>0</v>
      </c>
      <c r="G54" s="11">
        <v>-6876915</v>
      </c>
      <c r="H54" s="11">
        <v>-6876915</v>
      </c>
      <c r="I54" s="11">
        <v>7221575</v>
      </c>
      <c r="J54" s="10">
        <v>0</v>
      </c>
      <c r="K54" s="11">
        <v>147146</v>
      </c>
      <c r="L54" s="10">
        <v>0</v>
      </c>
      <c r="M54" s="11">
        <v>7368721</v>
      </c>
      <c r="N54" s="10">
        <v>0</v>
      </c>
      <c r="O54" s="11">
        <v>491806</v>
      </c>
      <c r="P54" s="11">
        <v>1947596</v>
      </c>
      <c r="Q54" s="11">
        <f t="shared" si="2"/>
        <v>-1455790</v>
      </c>
    </row>
    <row r="55" spans="1:17" s="10" customFormat="1" hidden="1" outlineLevel="1" x14ac:dyDescent="0.25">
      <c r="A55" s="10">
        <v>318</v>
      </c>
      <c r="B55" s="10">
        <v>4</v>
      </c>
      <c r="C55" s="10">
        <v>31</v>
      </c>
      <c r="D55" s="10" t="s">
        <v>53</v>
      </c>
      <c r="E55" s="10">
        <v>0</v>
      </c>
      <c r="F55" s="10">
        <v>0</v>
      </c>
      <c r="G55" s="11">
        <v>-4861270</v>
      </c>
      <c r="H55" s="11">
        <v>-4861270</v>
      </c>
      <c r="I55" s="11">
        <v>5340817</v>
      </c>
      <c r="J55" s="10">
        <v>0</v>
      </c>
      <c r="K55" s="11">
        <v>237255</v>
      </c>
      <c r="L55" s="10">
        <v>0</v>
      </c>
      <c r="M55" s="11">
        <v>5578072</v>
      </c>
      <c r="N55" s="10">
        <v>0</v>
      </c>
      <c r="O55" s="11">
        <v>716802</v>
      </c>
      <c r="P55" s="11">
        <v>790060</v>
      </c>
      <c r="Q55" s="11">
        <f t="shared" si="2"/>
        <v>-73258</v>
      </c>
    </row>
    <row r="56" spans="1:17" s="10" customFormat="1" hidden="1" outlineLevel="1" x14ac:dyDescent="0.25">
      <c r="A56" s="10">
        <v>319</v>
      </c>
      <c r="B56" s="10">
        <v>4</v>
      </c>
      <c r="C56" s="10">
        <v>41</v>
      </c>
      <c r="D56" s="10" t="s">
        <v>54</v>
      </c>
      <c r="E56" s="10">
        <v>0</v>
      </c>
      <c r="F56" s="10">
        <v>0</v>
      </c>
      <c r="G56" s="11">
        <v>0</v>
      </c>
      <c r="H56" s="11">
        <v>0</v>
      </c>
      <c r="I56" s="11">
        <v>0</v>
      </c>
      <c r="J56" s="10">
        <v>0</v>
      </c>
      <c r="K56" s="11">
        <v>3998283</v>
      </c>
      <c r="L56" s="10">
        <v>0</v>
      </c>
      <c r="M56" s="11">
        <v>3998283</v>
      </c>
      <c r="N56" s="10">
        <v>0</v>
      </c>
      <c r="O56" s="11">
        <v>3998283</v>
      </c>
      <c r="P56" s="11">
        <v>3998283</v>
      </c>
      <c r="Q56" s="11">
        <f t="shared" si="2"/>
        <v>0</v>
      </c>
    </row>
    <row r="57" spans="1:17" s="10" customFormat="1" hidden="1" outlineLevel="1" x14ac:dyDescent="0.25">
      <c r="A57" s="10">
        <v>320</v>
      </c>
      <c r="B57" s="10">
        <v>4</v>
      </c>
      <c r="C57" s="10">
        <v>51</v>
      </c>
      <c r="D57" s="10" t="s">
        <v>55</v>
      </c>
      <c r="E57" s="10">
        <v>0</v>
      </c>
      <c r="F57" s="10">
        <v>0</v>
      </c>
      <c r="G57" s="11">
        <v>-10203611</v>
      </c>
      <c r="H57" s="11">
        <v>-10203611</v>
      </c>
      <c r="I57" s="11">
        <v>22201473</v>
      </c>
      <c r="J57" s="10">
        <v>0</v>
      </c>
      <c r="K57" s="11">
        <v>11689515</v>
      </c>
      <c r="L57" s="10">
        <v>0</v>
      </c>
      <c r="M57" s="11">
        <v>33890988</v>
      </c>
      <c r="N57" s="10">
        <v>0</v>
      </c>
      <c r="O57" s="11">
        <v>23687377</v>
      </c>
      <c r="P57" s="11">
        <v>21634484</v>
      </c>
      <c r="Q57" s="11">
        <f t="shared" si="2"/>
        <v>2052893</v>
      </c>
    </row>
    <row r="58" spans="1:17" s="10" customFormat="1" hidden="1" outlineLevel="1" x14ac:dyDescent="0.25">
      <c r="A58" s="10">
        <v>321</v>
      </c>
      <c r="B58" s="10">
        <v>4</v>
      </c>
      <c r="C58" s="10">
        <v>52</v>
      </c>
      <c r="D58" s="10" t="s">
        <v>56</v>
      </c>
      <c r="E58" s="10">
        <v>0</v>
      </c>
      <c r="F58" s="10">
        <v>0</v>
      </c>
      <c r="G58" s="11">
        <v>0</v>
      </c>
      <c r="H58" s="11">
        <v>0</v>
      </c>
      <c r="I58" s="10">
        <v>0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11">
        <v>0</v>
      </c>
      <c r="P58" s="11">
        <v>0</v>
      </c>
      <c r="Q58" s="11">
        <f t="shared" si="2"/>
        <v>0</v>
      </c>
    </row>
    <row r="59" spans="1:17" s="10" customFormat="1" hidden="1" outlineLevel="1" x14ac:dyDescent="0.25">
      <c r="A59" s="10">
        <v>322</v>
      </c>
      <c r="B59" s="10">
        <v>4</v>
      </c>
      <c r="C59" s="10">
        <v>53</v>
      </c>
      <c r="D59" s="10" t="s">
        <v>57</v>
      </c>
      <c r="E59" s="10">
        <v>0</v>
      </c>
      <c r="F59" s="10">
        <v>0</v>
      </c>
      <c r="G59" s="11">
        <v>-1498225</v>
      </c>
      <c r="H59" s="11">
        <v>-1498225</v>
      </c>
      <c r="I59" s="11">
        <v>7617113</v>
      </c>
      <c r="J59" s="10">
        <v>0</v>
      </c>
      <c r="K59" s="11">
        <v>747871</v>
      </c>
      <c r="L59" s="10">
        <v>0</v>
      </c>
      <c r="M59" s="11">
        <v>8364984</v>
      </c>
      <c r="N59" s="10">
        <v>0</v>
      </c>
      <c r="O59" s="11">
        <v>6866759</v>
      </c>
      <c r="P59" s="11">
        <v>6984387</v>
      </c>
      <c r="Q59" s="11">
        <f t="shared" si="2"/>
        <v>-117628</v>
      </c>
    </row>
    <row r="60" spans="1:17" s="10" customFormat="1" hidden="1" outlineLevel="1" x14ac:dyDescent="0.25">
      <c r="A60" s="10">
        <v>323</v>
      </c>
      <c r="B60" s="10">
        <v>4</v>
      </c>
      <c r="C60" s="10">
        <v>81</v>
      </c>
      <c r="D60" s="10" t="s">
        <v>36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1">
        <v>422204</v>
      </c>
      <c r="L60" s="10">
        <v>0</v>
      </c>
      <c r="M60" s="11">
        <v>422204</v>
      </c>
      <c r="N60" s="10">
        <v>0</v>
      </c>
      <c r="O60" s="11">
        <v>422204</v>
      </c>
      <c r="P60" s="11">
        <v>1185000</v>
      </c>
      <c r="Q60" s="11">
        <f t="shared" si="2"/>
        <v>-762796</v>
      </c>
    </row>
    <row r="61" spans="1:17" s="8" customFormat="1" collapsed="1" x14ac:dyDescent="0.25">
      <c r="A61" s="8">
        <v>4</v>
      </c>
      <c r="B61" s="8">
        <v>5</v>
      </c>
      <c r="D61" s="8" t="s">
        <v>58</v>
      </c>
      <c r="E61" s="8">
        <v>0</v>
      </c>
      <c r="F61" s="8">
        <v>0</v>
      </c>
      <c r="G61" s="9">
        <v>-7488205</v>
      </c>
      <c r="H61" s="9">
        <v>-7488205</v>
      </c>
      <c r="I61" s="9">
        <v>18969187</v>
      </c>
      <c r="J61" s="8">
        <v>0</v>
      </c>
      <c r="K61" s="9">
        <v>18194132</v>
      </c>
      <c r="L61" s="8">
        <v>0</v>
      </c>
      <c r="M61" s="9">
        <v>37163319</v>
      </c>
      <c r="N61" s="8">
        <v>0</v>
      </c>
      <c r="O61" s="9">
        <v>29675114</v>
      </c>
      <c r="P61" s="9">
        <v>29928775</v>
      </c>
      <c r="Q61" s="9">
        <f t="shared" si="2"/>
        <v>-253661</v>
      </c>
    </row>
    <row r="62" spans="1:17" s="10" customFormat="1" hidden="1" outlineLevel="1" x14ac:dyDescent="0.25">
      <c r="A62" s="10">
        <v>41</v>
      </c>
      <c r="B62" s="10">
        <v>5</v>
      </c>
      <c r="C62" s="10">
        <v>1</v>
      </c>
      <c r="D62" s="10" t="s">
        <v>59</v>
      </c>
      <c r="E62" s="10">
        <v>0</v>
      </c>
      <c r="F62" s="10">
        <v>0</v>
      </c>
      <c r="G62" s="10">
        <v>0</v>
      </c>
      <c r="H62" s="10">
        <v>0</v>
      </c>
      <c r="I62" s="11">
        <v>242457</v>
      </c>
      <c r="J62" s="10">
        <v>0</v>
      </c>
      <c r="K62" s="11">
        <v>2585</v>
      </c>
      <c r="L62" s="10">
        <v>0</v>
      </c>
      <c r="M62" s="11">
        <v>245042</v>
      </c>
      <c r="N62" s="10">
        <v>0</v>
      </c>
      <c r="O62" s="11">
        <v>245042</v>
      </c>
      <c r="P62" s="11">
        <v>562173</v>
      </c>
      <c r="Q62" s="11">
        <f t="shared" si="2"/>
        <v>-317131</v>
      </c>
    </row>
    <row r="63" spans="1:17" s="10" customFormat="1" hidden="1" outlineLevel="1" x14ac:dyDescent="0.25">
      <c r="A63" s="10">
        <v>42</v>
      </c>
      <c r="B63" s="10">
        <v>5</v>
      </c>
      <c r="C63" s="10">
        <v>2</v>
      </c>
      <c r="D63" s="10" t="s">
        <v>60</v>
      </c>
      <c r="E63" s="10">
        <v>0</v>
      </c>
      <c r="F63" s="10">
        <v>0</v>
      </c>
      <c r="G63" s="11">
        <v>-6351885</v>
      </c>
      <c r="H63" s="11">
        <v>-6351885</v>
      </c>
      <c r="I63" s="11">
        <v>8431095</v>
      </c>
      <c r="J63" s="10">
        <v>0</v>
      </c>
      <c r="K63" s="11">
        <v>2678364</v>
      </c>
      <c r="L63" s="10">
        <v>0</v>
      </c>
      <c r="M63" s="11">
        <v>11109459</v>
      </c>
      <c r="N63" s="10">
        <v>0</v>
      </c>
      <c r="O63" s="11">
        <v>4757574</v>
      </c>
      <c r="P63" s="11">
        <v>3495517</v>
      </c>
      <c r="Q63" s="11">
        <f t="shared" si="2"/>
        <v>1262057</v>
      </c>
    </row>
    <row r="64" spans="1:17" s="10" customFormat="1" hidden="1" outlineLevel="1" x14ac:dyDescent="0.25">
      <c r="A64" s="10">
        <v>43</v>
      </c>
      <c r="B64" s="10">
        <v>5</v>
      </c>
      <c r="C64" s="10">
        <v>3</v>
      </c>
      <c r="D64" s="10" t="s">
        <v>61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1">
        <v>41000</v>
      </c>
      <c r="L64" s="10">
        <v>0</v>
      </c>
      <c r="M64" s="11">
        <v>41000</v>
      </c>
      <c r="N64" s="10">
        <v>0</v>
      </c>
      <c r="O64" s="11">
        <v>41000</v>
      </c>
      <c r="P64" s="11">
        <v>195000</v>
      </c>
      <c r="Q64" s="11">
        <f t="shared" si="2"/>
        <v>-154000</v>
      </c>
    </row>
    <row r="65" spans="1:17" s="10" customFormat="1" hidden="1" outlineLevel="1" x14ac:dyDescent="0.25">
      <c r="A65" s="10">
        <v>44</v>
      </c>
      <c r="B65" s="10">
        <v>5</v>
      </c>
      <c r="C65" s="10">
        <v>22</v>
      </c>
      <c r="D65" s="10" t="s">
        <v>62</v>
      </c>
      <c r="E65" s="10">
        <v>0</v>
      </c>
      <c r="F65" s="10">
        <v>0</v>
      </c>
      <c r="G65" s="11">
        <v>-983016</v>
      </c>
      <c r="H65" s="11">
        <v>-983016</v>
      </c>
      <c r="I65" s="11">
        <v>8728453</v>
      </c>
      <c r="J65" s="10">
        <v>0</v>
      </c>
      <c r="K65" s="11">
        <v>9914088</v>
      </c>
      <c r="L65" s="10">
        <v>0</v>
      </c>
      <c r="M65" s="11">
        <v>18642541</v>
      </c>
      <c r="N65" s="10">
        <v>0</v>
      </c>
      <c r="O65" s="11">
        <v>17659525</v>
      </c>
      <c r="P65" s="11">
        <v>17754610</v>
      </c>
      <c r="Q65" s="11">
        <f t="shared" si="2"/>
        <v>-95085</v>
      </c>
    </row>
    <row r="66" spans="1:17" s="10" customFormat="1" hidden="1" outlineLevel="1" x14ac:dyDescent="0.25">
      <c r="A66" s="10">
        <v>45</v>
      </c>
      <c r="B66" s="10">
        <v>5</v>
      </c>
      <c r="C66" s="10">
        <v>31</v>
      </c>
      <c r="D66" s="10" t="s">
        <v>63</v>
      </c>
      <c r="E66" s="10">
        <v>0</v>
      </c>
      <c r="F66" s="10">
        <v>0</v>
      </c>
      <c r="G66" s="11">
        <v>-153304</v>
      </c>
      <c r="H66" s="11">
        <v>-153304</v>
      </c>
      <c r="I66" s="11">
        <v>1567182</v>
      </c>
      <c r="J66" s="10">
        <v>0</v>
      </c>
      <c r="K66" s="11">
        <v>1144199</v>
      </c>
      <c r="L66" s="10">
        <v>0</v>
      </c>
      <c r="M66" s="11">
        <v>2711381</v>
      </c>
      <c r="N66" s="10">
        <v>0</v>
      </c>
      <c r="O66" s="11">
        <v>2558077</v>
      </c>
      <c r="P66" s="11">
        <v>2516302</v>
      </c>
      <c r="Q66" s="11">
        <f>O66-P66</f>
        <v>41775</v>
      </c>
    </row>
    <row r="67" spans="1:17" s="10" customFormat="1" hidden="1" outlineLevel="1" x14ac:dyDescent="0.25">
      <c r="A67" s="10">
        <v>46</v>
      </c>
      <c r="B67" s="10">
        <v>5</v>
      </c>
      <c r="C67" s="10">
        <v>43</v>
      </c>
      <c r="D67" s="10" t="s">
        <v>64</v>
      </c>
      <c r="E67" s="10">
        <v>0</v>
      </c>
      <c r="F67" s="10">
        <v>0</v>
      </c>
      <c r="G67" s="10">
        <v>0</v>
      </c>
      <c r="H67" s="10">
        <v>0</v>
      </c>
      <c r="I67" s="11">
        <v>0</v>
      </c>
      <c r="J67" s="10">
        <v>0</v>
      </c>
      <c r="K67" s="11">
        <v>65465</v>
      </c>
      <c r="L67" s="10">
        <v>0</v>
      </c>
      <c r="M67" s="11">
        <v>65465</v>
      </c>
      <c r="N67" s="10">
        <v>0</v>
      </c>
      <c r="O67" s="11">
        <v>65465</v>
      </c>
      <c r="P67" s="11">
        <v>350000</v>
      </c>
      <c r="Q67" s="11">
        <f t="shared" ref="Q67:Q84" si="3">O67-P67</f>
        <v>-284535</v>
      </c>
    </row>
    <row r="68" spans="1:17" s="10" customFormat="1" hidden="1" outlineLevel="1" x14ac:dyDescent="0.25">
      <c r="A68" s="10">
        <v>47</v>
      </c>
      <c r="B68" s="10">
        <v>5</v>
      </c>
      <c r="C68" s="10">
        <v>51</v>
      </c>
      <c r="D68" s="10" t="s">
        <v>65</v>
      </c>
      <c r="E68" s="10">
        <v>0</v>
      </c>
      <c r="F68" s="10">
        <v>0</v>
      </c>
      <c r="G68" s="11">
        <v>0</v>
      </c>
      <c r="H68" s="11">
        <v>0</v>
      </c>
      <c r="I68" s="11">
        <v>0</v>
      </c>
      <c r="J68" s="10">
        <v>0</v>
      </c>
      <c r="K68" s="11">
        <v>0</v>
      </c>
      <c r="L68" s="10">
        <v>0</v>
      </c>
      <c r="M68" s="11">
        <v>0</v>
      </c>
      <c r="N68" s="10">
        <v>0</v>
      </c>
      <c r="O68" s="11">
        <v>0</v>
      </c>
      <c r="P68" s="11">
        <v>-2000000</v>
      </c>
      <c r="Q68" s="11">
        <f t="shared" si="3"/>
        <v>2000000</v>
      </c>
    </row>
    <row r="69" spans="1:17" s="10" customFormat="1" hidden="1" outlineLevel="1" x14ac:dyDescent="0.25">
      <c r="A69" s="10">
        <v>48</v>
      </c>
      <c r="B69" s="10">
        <v>5</v>
      </c>
      <c r="C69" s="10">
        <v>52</v>
      </c>
      <c r="D69" s="10" t="s">
        <v>66</v>
      </c>
      <c r="E69" s="10">
        <v>0</v>
      </c>
      <c r="F69" s="10">
        <v>0</v>
      </c>
      <c r="G69" s="11">
        <v>0</v>
      </c>
      <c r="H69" s="11">
        <v>0</v>
      </c>
      <c r="I69" s="11">
        <v>0</v>
      </c>
      <c r="J69" s="10">
        <v>0</v>
      </c>
      <c r="K69" s="11">
        <v>84362</v>
      </c>
      <c r="L69" s="10">
        <v>0</v>
      </c>
      <c r="M69" s="11">
        <v>84362</v>
      </c>
      <c r="N69" s="10">
        <v>0</v>
      </c>
      <c r="O69" s="11">
        <v>84362</v>
      </c>
      <c r="P69" s="11">
        <v>337000</v>
      </c>
      <c r="Q69" s="11">
        <f t="shared" si="3"/>
        <v>-252638</v>
      </c>
    </row>
    <row r="70" spans="1:17" s="10" customFormat="1" hidden="1" outlineLevel="1" x14ac:dyDescent="0.25">
      <c r="A70" s="10">
        <v>49</v>
      </c>
      <c r="B70" s="10">
        <v>5</v>
      </c>
      <c r="C70" s="10">
        <v>72</v>
      </c>
      <c r="D70" s="10" t="s">
        <v>67</v>
      </c>
      <c r="E70" s="10">
        <v>0</v>
      </c>
      <c r="F70" s="10">
        <v>0</v>
      </c>
      <c r="G70" s="11">
        <v>0</v>
      </c>
      <c r="H70" s="11">
        <v>0</v>
      </c>
      <c r="I70" s="11">
        <v>0</v>
      </c>
      <c r="J70" s="10">
        <v>0</v>
      </c>
      <c r="K70" s="11">
        <v>0</v>
      </c>
      <c r="L70" s="10">
        <v>0</v>
      </c>
      <c r="M70" s="11">
        <v>0</v>
      </c>
      <c r="N70" s="10">
        <v>0</v>
      </c>
      <c r="O70" s="11">
        <v>0</v>
      </c>
      <c r="P70" s="11">
        <v>0</v>
      </c>
      <c r="Q70" s="11">
        <f t="shared" si="3"/>
        <v>0</v>
      </c>
    </row>
    <row r="71" spans="1:17" s="10" customFormat="1" hidden="1" outlineLevel="1" x14ac:dyDescent="0.25">
      <c r="A71" s="10">
        <v>410</v>
      </c>
      <c r="B71" s="10">
        <v>5</v>
      </c>
      <c r="C71" s="10">
        <v>73</v>
      </c>
      <c r="D71" s="10" t="s">
        <v>68</v>
      </c>
      <c r="E71" s="10">
        <v>0</v>
      </c>
      <c r="F71" s="10">
        <v>0</v>
      </c>
      <c r="G71" s="11">
        <v>0</v>
      </c>
      <c r="H71" s="11">
        <v>0</v>
      </c>
      <c r="I71" s="11">
        <v>0</v>
      </c>
      <c r="J71" s="10">
        <v>0</v>
      </c>
      <c r="K71" s="11">
        <v>2269492</v>
      </c>
      <c r="L71" s="10">
        <v>0</v>
      </c>
      <c r="M71" s="11">
        <v>2269492</v>
      </c>
      <c r="N71" s="10">
        <v>0</v>
      </c>
      <c r="O71" s="11">
        <v>2269492</v>
      </c>
      <c r="P71" s="11">
        <v>2195000</v>
      </c>
      <c r="Q71" s="11">
        <f t="shared" si="3"/>
        <v>74492</v>
      </c>
    </row>
    <row r="72" spans="1:17" s="10" customFormat="1" hidden="1" outlineLevel="1" x14ac:dyDescent="0.25">
      <c r="A72" s="10">
        <v>411</v>
      </c>
      <c r="B72" s="10">
        <v>5</v>
      </c>
      <c r="C72" s="10">
        <v>74</v>
      </c>
      <c r="D72" s="10" t="s">
        <v>69</v>
      </c>
      <c r="E72" s="10">
        <v>0</v>
      </c>
      <c r="F72" s="10">
        <v>0</v>
      </c>
      <c r="G72" s="11">
        <v>0</v>
      </c>
      <c r="H72" s="11">
        <v>0</v>
      </c>
      <c r="I72" s="11">
        <v>0</v>
      </c>
      <c r="J72" s="10">
        <v>0</v>
      </c>
      <c r="K72" s="11">
        <v>0</v>
      </c>
      <c r="L72" s="10">
        <v>0</v>
      </c>
      <c r="M72" s="11">
        <v>0</v>
      </c>
      <c r="N72" s="10">
        <v>0</v>
      </c>
      <c r="O72" s="11">
        <v>0</v>
      </c>
      <c r="P72" s="11">
        <v>0</v>
      </c>
      <c r="Q72" s="11">
        <f t="shared" si="3"/>
        <v>0</v>
      </c>
    </row>
    <row r="73" spans="1:17" s="10" customFormat="1" hidden="1" outlineLevel="1" x14ac:dyDescent="0.25">
      <c r="A73" s="10">
        <v>412</v>
      </c>
      <c r="B73" s="10">
        <v>5</v>
      </c>
      <c r="C73" s="10">
        <v>79</v>
      </c>
      <c r="D73" s="10" t="s">
        <v>70</v>
      </c>
      <c r="E73" s="10">
        <v>0</v>
      </c>
      <c r="F73" s="10">
        <v>0</v>
      </c>
      <c r="G73" s="11">
        <v>0</v>
      </c>
      <c r="H73" s="11">
        <v>0</v>
      </c>
      <c r="I73" s="11">
        <v>0</v>
      </c>
      <c r="J73" s="10">
        <v>0</v>
      </c>
      <c r="K73" s="11">
        <v>241404</v>
      </c>
      <c r="L73" s="10">
        <v>0</v>
      </c>
      <c r="M73" s="11">
        <v>241404</v>
      </c>
      <c r="N73" s="10">
        <v>0</v>
      </c>
      <c r="O73" s="11">
        <v>241404</v>
      </c>
      <c r="P73" s="11">
        <v>570000</v>
      </c>
      <c r="Q73" s="11">
        <f t="shared" si="3"/>
        <v>-328596</v>
      </c>
    </row>
    <row r="74" spans="1:17" s="10" customFormat="1" hidden="1" outlineLevel="1" x14ac:dyDescent="0.25">
      <c r="A74" s="10">
        <v>413</v>
      </c>
      <c r="B74" s="10">
        <v>5</v>
      </c>
      <c r="C74" s="10">
        <v>88</v>
      </c>
      <c r="D74" s="10" t="s">
        <v>71</v>
      </c>
      <c r="E74" s="10">
        <v>0</v>
      </c>
      <c r="F74" s="10">
        <v>0</v>
      </c>
      <c r="G74" s="11">
        <v>0</v>
      </c>
      <c r="H74" s="11">
        <v>0</v>
      </c>
      <c r="I74" s="10">
        <v>0</v>
      </c>
      <c r="J74" s="10">
        <v>0</v>
      </c>
      <c r="K74" s="11">
        <v>1753173</v>
      </c>
      <c r="L74" s="10">
        <v>0</v>
      </c>
      <c r="M74" s="11">
        <v>1753173</v>
      </c>
      <c r="N74" s="10">
        <v>0</v>
      </c>
      <c r="O74" s="11">
        <v>1753173</v>
      </c>
      <c r="P74" s="11">
        <v>3953173</v>
      </c>
      <c r="Q74" s="11">
        <f t="shared" si="3"/>
        <v>-2200000</v>
      </c>
    </row>
    <row r="75" spans="1:17" s="8" customFormat="1" collapsed="1" x14ac:dyDescent="0.25">
      <c r="A75" s="8">
        <v>5</v>
      </c>
      <c r="B75" s="8">
        <v>6</v>
      </c>
      <c r="D75" s="8" t="s">
        <v>72</v>
      </c>
      <c r="E75" s="8">
        <v>0</v>
      </c>
      <c r="F75" s="8">
        <v>0</v>
      </c>
      <c r="G75" s="9">
        <v>-90367529</v>
      </c>
      <c r="H75" s="9">
        <v>-90367529</v>
      </c>
      <c r="I75" s="9">
        <v>44406997</v>
      </c>
      <c r="J75" s="8">
        <v>0</v>
      </c>
      <c r="K75" s="9">
        <v>204302958</v>
      </c>
      <c r="L75" s="8">
        <v>0</v>
      </c>
      <c r="M75" s="9">
        <v>248709955</v>
      </c>
      <c r="N75" s="8">
        <v>0</v>
      </c>
      <c r="O75" s="9">
        <v>158342426</v>
      </c>
      <c r="P75" s="9">
        <v>164487153</v>
      </c>
      <c r="Q75" s="9">
        <f t="shared" si="3"/>
        <v>-6144727</v>
      </c>
    </row>
    <row r="76" spans="1:17" s="10" customFormat="1" hidden="1" outlineLevel="1" x14ac:dyDescent="0.25">
      <c r="A76" s="10">
        <v>51</v>
      </c>
      <c r="B76" s="10">
        <v>6</v>
      </c>
      <c r="C76" s="10">
        <v>1</v>
      </c>
      <c r="D76" s="10" t="s">
        <v>73</v>
      </c>
      <c r="E76" s="10">
        <v>0</v>
      </c>
      <c r="F76" s="10">
        <v>0</v>
      </c>
      <c r="G76" s="11">
        <v>0</v>
      </c>
      <c r="H76" s="11">
        <v>0</v>
      </c>
      <c r="I76" s="11">
        <v>328333</v>
      </c>
      <c r="J76" s="10">
        <v>0</v>
      </c>
      <c r="K76" s="11">
        <v>881519</v>
      </c>
      <c r="L76" s="10">
        <v>0</v>
      </c>
      <c r="M76" s="11">
        <v>1209852</v>
      </c>
      <c r="N76" s="10">
        <v>0</v>
      </c>
      <c r="O76" s="11">
        <v>1209852</v>
      </c>
      <c r="P76" s="11">
        <v>1342916</v>
      </c>
      <c r="Q76" s="11">
        <f t="shared" si="3"/>
        <v>-133064</v>
      </c>
    </row>
    <row r="77" spans="1:17" s="10" customFormat="1" hidden="1" outlineLevel="1" x14ac:dyDescent="0.25">
      <c r="A77" s="10">
        <v>52</v>
      </c>
      <c r="B77" s="10">
        <v>6</v>
      </c>
      <c r="C77" s="10">
        <v>24</v>
      </c>
      <c r="D77" s="10" t="s">
        <v>74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1">
        <v>9138</v>
      </c>
      <c r="L77" s="10">
        <v>0</v>
      </c>
      <c r="M77" s="11">
        <v>9138</v>
      </c>
      <c r="N77" s="10">
        <v>0</v>
      </c>
      <c r="O77" s="11">
        <v>9138</v>
      </c>
      <c r="P77" s="11">
        <v>0</v>
      </c>
      <c r="Q77" s="11">
        <f t="shared" si="3"/>
        <v>9138</v>
      </c>
    </row>
    <row r="78" spans="1:17" s="10" customFormat="1" hidden="1" outlineLevel="1" x14ac:dyDescent="0.25">
      <c r="A78" s="10">
        <v>53</v>
      </c>
      <c r="B78" s="10">
        <v>6</v>
      </c>
      <c r="C78" s="10">
        <v>26</v>
      </c>
      <c r="D78" s="10" t="s">
        <v>258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1">
        <v>9876</v>
      </c>
      <c r="L78" s="10">
        <v>0</v>
      </c>
      <c r="M78" s="11">
        <v>9876</v>
      </c>
      <c r="N78" s="10">
        <v>0</v>
      </c>
      <c r="O78" s="11">
        <v>9876</v>
      </c>
      <c r="P78" s="11">
        <v>9876</v>
      </c>
      <c r="Q78" s="11">
        <f t="shared" si="3"/>
        <v>0</v>
      </c>
    </row>
    <row r="79" spans="1:17" s="10" customFormat="1" hidden="1" outlineLevel="1" x14ac:dyDescent="0.25">
      <c r="A79" s="10">
        <v>54</v>
      </c>
      <c r="B79" s="10">
        <v>6</v>
      </c>
      <c r="C79" s="10">
        <v>27</v>
      </c>
      <c r="D79" s="10" t="s">
        <v>75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1">
        <v>50200</v>
      </c>
      <c r="L79" s="10">
        <v>0</v>
      </c>
      <c r="M79" s="11">
        <v>50200</v>
      </c>
      <c r="N79" s="10">
        <v>0</v>
      </c>
      <c r="O79" s="11">
        <v>50200</v>
      </c>
      <c r="P79" s="11">
        <v>0</v>
      </c>
      <c r="Q79" s="11">
        <f t="shared" si="3"/>
        <v>50200</v>
      </c>
    </row>
    <row r="80" spans="1:17" s="10" customFormat="1" hidden="1" outlineLevel="1" x14ac:dyDescent="0.25">
      <c r="A80" s="10">
        <v>55</v>
      </c>
      <c r="B80" s="10">
        <v>6</v>
      </c>
      <c r="C80" s="10">
        <v>31</v>
      </c>
      <c r="D80" s="10" t="s">
        <v>76</v>
      </c>
      <c r="E80" s="10">
        <v>0</v>
      </c>
      <c r="F80" s="10">
        <v>0</v>
      </c>
      <c r="G80" s="10">
        <v>0</v>
      </c>
      <c r="H80" s="10">
        <v>0</v>
      </c>
      <c r="I80" s="11">
        <v>5251950</v>
      </c>
      <c r="J80" s="10">
        <v>0</v>
      </c>
      <c r="K80" s="11">
        <v>3612316</v>
      </c>
      <c r="L80" s="10">
        <v>0</v>
      </c>
      <c r="M80" s="11">
        <v>8864266</v>
      </c>
      <c r="N80" s="10">
        <v>0</v>
      </c>
      <c r="O80" s="11">
        <v>8864266</v>
      </c>
      <c r="P80" s="11">
        <v>8980664</v>
      </c>
      <c r="Q80" s="11">
        <f t="shared" si="3"/>
        <v>-116398</v>
      </c>
    </row>
    <row r="81" spans="1:17" s="10" customFormat="1" hidden="1" outlineLevel="1" x14ac:dyDescent="0.25">
      <c r="A81" s="10">
        <v>56</v>
      </c>
      <c r="B81" s="10">
        <v>6</v>
      </c>
      <c r="C81" s="10">
        <v>51</v>
      </c>
      <c r="D81" s="10" t="s">
        <v>77</v>
      </c>
      <c r="E81" s="10">
        <v>0</v>
      </c>
      <c r="F81" s="10">
        <v>0</v>
      </c>
      <c r="G81" s="11">
        <v>-41998856</v>
      </c>
      <c r="H81" s="11">
        <v>-41998856</v>
      </c>
      <c r="I81" s="11">
        <v>16641249</v>
      </c>
      <c r="J81" s="10">
        <v>0</v>
      </c>
      <c r="K81" s="11">
        <v>33691640</v>
      </c>
      <c r="L81" s="10">
        <v>0</v>
      </c>
      <c r="M81" s="11">
        <v>50332889</v>
      </c>
      <c r="N81" s="10">
        <v>0</v>
      </c>
      <c r="O81" s="11">
        <v>8334033</v>
      </c>
      <c r="P81" s="11">
        <v>8336222</v>
      </c>
      <c r="Q81" s="11">
        <f t="shared" si="3"/>
        <v>-2189</v>
      </c>
    </row>
    <row r="82" spans="1:17" s="10" customFormat="1" hidden="1" outlineLevel="1" x14ac:dyDescent="0.25">
      <c r="A82" s="10">
        <v>57</v>
      </c>
      <c r="B82" s="10">
        <v>6</v>
      </c>
      <c r="C82" s="10">
        <v>58</v>
      </c>
      <c r="D82" s="10" t="s">
        <v>78</v>
      </c>
      <c r="E82" s="10">
        <v>0</v>
      </c>
      <c r="F82" s="10">
        <v>0</v>
      </c>
      <c r="G82" s="11">
        <v>-37021068</v>
      </c>
      <c r="H82" s="11">
        <v>-37021068</v>
      </c>
      <c r="I82" s="11">
        <v>22137203</v>
      </c>
      <c r="J82" s="10">
        <v>0</v>
      </c>
      <c r="K82" s="11">
        <v>57472237</v>
      </c>
      <c r="L82" s="10">
        <v>0</v>
      </c>
      <c r="M82" s="11">
        <v>79609440</v>
      </c>
      <c r="N82" s="10">
        <v>0</v>
      </c>
      <c r="O82" s="11">
        <v>42588372</v>
      </c>
      <c r="P82" s="11">
        <v>38827924</v>
      </c>
      <c r="Q82" s="11">
        <f t="shared" si="3"/>
        <v>3760448</v>
      </c>
    </row>
    <row r="83" spans="1:17" s="10" customFormat="1" hidden="1" outlineLevel="1" x14ac:dyDescent="0.25">
      <c r="A83" s="10">
        <v>58</v>
      </c>
      <c r="B83" s="10">
        <v>6</v>
      </c>
      <c r="C83" s="10">
        <v>59</v>
      </c>
      <c r="D83" s="10" t="s">
        <v>79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1">
        <v>16885</v>
      </c>
      <c r="L83" s="10">
        <v>0</v>
      </c>
      <c r="M83" s="11">
        <v>16885</v>
      </c>
      <c r="N83" s="10">
        <v>0</v>
      </c>
      <c r="O83" s="11">
        <v>16885</v>
      </c>
      <c r="P83" s="11">
        <v>0</v>
      </c>
      <c r="Q83" s="11">
        <f t="shared" si="3"/>
        <v>16885</v>
      </c>
    </row>
    <row r="84" spans="1:17" s="10" customFormat="1" hidden="1" outlineLevel="1" x14ac:dyDescent="0.25">
      <c r="A84" s="10">
        <v>59</v>
      </c>
      <c r="B84" s="10">
        <v>6</v>
      </c>
      <c r="C84" s="10">
        <v>61</v>
      </c>
      <c r="D84" s="10" t="s">
        <v>80</v>
      </c>
      <c r="E84" s="10">
        <v>0</v>
      </c>
      <c r="F84" s="10">
        <v>0</v>
      </c>
      <c r="G84" s="11">
        <v>-861603</v>
      </c>
      <c r="H84" s="11">
        <v>-861603</v>
      </c>
      <c r="I84" s="10">
        <v>0</v>
      </c>
      <c r="J84" s="10">
        <v>0</v>
      </c>
      <c r="K84" s="11">
        <v>853147</v>
      </c>
      <c r="L84" s="10">
        <v>0</v>
      </c>
      <c r="M84" s="11">
        <v>853147</v>
      </c>
      <c r="N84" s="10">
        <v>0</v>
      </c>
      <c r="O84" s="11">
        <v>-8456</v>
      </c>
      <c r="P84" s="11">
        <v>-3</v>
      </c>
      <c r="Q84" s="11">
        <f t="shared" si="3"/>
        <v>-8453</v>
      </c>
    </row>
    <row r="85" spans="1:17" s="10" customFormat="1" hidden="1" outlineLevel="1" x14ac:dyDescent="0.25">
      <c r="A85" s="10">
        <v>510</v>
      </c>
      <c r="B85" s="10">
        <v>6</v>
      </c>
      <c r="C85" s="10">
        <v>62</v>
      </c>
      <c r="D85" s="10" t="s">
        <v>81</v>
      </c>
      <c r="E85" s="10">
        <v>0</v>
      </c>
      <c r="F85" s="10">
        <v>0</v>
      </c>
      <c r="G85" s="11">
        <v>-10486002</v>
      </c>
      <c r="H85" s="11">
        <v>-10486002</v>
      </c>
      <c r="I85" s="10">
        <v>0</v>
      </c>
      <c r="J85" s="11">
        <v>0</v>
      </c>
      <c r="K85" s="11">
        <v>10137889</v>
      </c>
      <c r="L85" s="10">
        <v>0</v>
      </c>
      <c r="M85" s="11">
        <v>10137889</v>
      </c>
      <c r="N85" s="10">
        <v>0</v>
      </c>
      <c r="O85" s="11">
        <v>-348113</v>
      </c>
      <c r="P85" s="11">
        <v>-200085</v>
      </c>
      <c r="Q85" s="11">
        <f>O85-P85</f>
        <v>-148028</v>
      </c>
    </row>
    <row r="86" spans="1:17" s="10" customFormat="1" hidden="1" outlineLevel="1" x14ac:dyDescent="0.25">
      <c r="A86" s="10">
        <v>511</v>
      </c>
      <c r="B86" s="10">
        <v>6</v>
      </c>
      <c r="C86" s="10">
        <v>81</v>
      </c>
      <c r="D86" s="10" t="s">
        <v>82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1">
        <v>0</v>
      </c>
      <c r="K86" s="11">
        <v>66426064</v>
      </c>
      <c r="L86" s="10">
        <v>0</v>
      </c>
      <c r="M86" s="11">
        <v>66426064</v>
      </c>
      <c r="N86" s="10">
        <v>0</v>
      </c>
      <c r="O86" s="11">
        <v>66426064</v>
      </c>
      <c r="P86" s="11">
        <v>65894402</v>
      </c>
      <c r="Q86" s="11">
        <f t="shared" ref="Q86:Q88" si="4">O86-P86</f>
        <v>531662</v>
      </c>
    </row>
    <row r="87" spans="1:17" s="10" customFormat="1" hidden="1" outlineLevel="1" x14ac:dyDescent="0.25">
      <c r="A87" s="10">
        <v>512</v>
      </c>
      <c r="B87" s="10">
        <v>6</v>
      </c>
      <c r="C87" s="10">
        <v>82</v>
      </c>
      <c r="D87" s="10" t="s">
        <v>83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1">
        <v>5523192</v>
      </c>
      <c r="L87" s="10">
        <v>0</v>
      </c>
      <c r="M87" s="11">
        <v>5523192</v>
      </c>
      <c r="N87" s="10">
        <v>0</v>
      </c>
      <c r="O87" s="11">
        <v>5523192</v>
      </c>
      <c r="P87" s="11">
        <v>5591727</v>
      </c>
      <c r="Q87" s="11">
        <f t="shared" si="4"/>
        <v>-68535</v>
      </c>
    </row>
    <row r="88" spans="1:17" s="10" customFormat="1" hidden="1" outlineLevel="1" x14ac:dyDescent="0.25">
      <c r="A88" s="10">
        <v>513</v>
      </c>
      <c r="B88" s="10">
        <v>6</v>
      </c>
      <c r="C88" s="10">
        <v>83</v>
      </c>
      <c r="D88" s="10" t="s">
        <v>84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1">
        <v>247968</v>
      </c>
      <c r="L88" s="10">
        <v>0</v>
      </c>
      <c r="M88" s="11">
        <v>247968</v>
      </c>
      <c r="N88" s="10">
        <v>0</v>
      </c>
      <c r="O88" s="11">
        <v>247968</v>
      </c>
      <c r="P88" s="11">
        <v>910000</v>
      </c>
      <c r="Q88" s="11">
        <f t="shared" si="4"/>
        <v>-662032</v>
      </c>
    </row>
    <row r="89" spans="1:17" s="10" customFormat="1" hidden="1" outlineLevel="1" x14ac:dyDescent="0.25">
      <c r="A89" s="10">
        <v>514</v>
      </c>
      <c r="B89" s="10">
        <v>6</v>
      </c>
      <c r="C89" s="10">
        <v>84</v>
      </c>
      <c r="D89" s="10" t="s">
        <v>85</v>
      </c>
      <c r="E89" s="10">
        <v>0</v>
      </c>
      <c r="F89" s="10">
        <v>0</v>
      </c>
      <c r="G89" s="11">
        <v>0</v>
      </c>
      <c r="H89" s="11">
        <v>0</v>
      </c>
      <c r="I89" s="11">
        <v>0</v>
      </c>
      <c r="J89" s="10">
        <v>0</v>
      </c>
      <c r="K89" s="11">
        <v>409581</v>
      </c>
      <c r="L89" s="10">
        <v>0</v>
      </c>
      <c r="M89" s="11">
        <v>409581</v>
      </c>
      <c r="N89" s="10">
        <v>0</v>
      </c>
      <c r="O89" s="11">
        <v>409581</v>
      </c>
      <c r="P89" s="11">
        <v>1514058</v>
      </c>
      <c r="Q89" s="11">
        <f>O89-P89</f>
        <v>-1104477</v>
      </c>
    </row>
    <row r="90" spans="1:17" s="10" customFormat="1" hidden="1" outlineLevel="1" x14ac:dyDescent="0.25">
      <c r="A90" s="10">
        <v>515</v>
      </c>
      <c r="B90" s="10">
        <v>6</v>
      </c>
      <c r="C90" s="10">
        <v>85</v>
      </c>
      <c r="D90" s="10" t="s">
        <v>86</v>
      </c>
      <c r="E90" s="10">
        <v>0</v>
      </c>
      <c r="F90" s="10">
        <v>0</v>
      </c>
      <c r="G90" s="11">
        <v>0</v>
      </c>
      <c r="H90" s="11">
        <v>0</v>
      </c>
      <c r="I90" s="11">
        <v>48262</v>
      </c>
      <c r="J90" s="10">
        <v>0</v>
      </c>
      <c r="K90" s="11">
        <v>59336</v>
      </c>
      <c r="L90" s="10">
        <v>0</v>
      </c>
      <c r="M90" s="11">
        <v>107598</v>
      </c>
      <c r="N90" s="10">
        <v>0</v>
      </c>
      <c r="O90" s="11">
        <v>107598</v>
      </c>
      <c r="P90" s="11">
        <v>351905</v>
      </c>
      <c r="Q90" s="11">
        <f t="shared" ref="Q90:Q94" si="5">O90-P90</f>
        <v>-244307</v>
      </c>
    </row>
    <row r="91" spans="1:17" s="10" customFormat="1" hidden="1" outlineLevel="1" x14ac:dyDescent="0.25">
      <c r="A91" s="10">
        <v>516</v>
      </c>
      <c r="B91" s="10">
        <v>6</v>
      </c>
      <c r="C91" s="10">
        <v>86</v>
      </c>
      <c r="D91" s="10" t="s">
        <v>87</v>
      </c>
      <c r="E91" s="10">
        <v>0</v>
      </c>
      <c r="F91" s="10">
        <v>0</v>
      </c>
      <c r="G91" s="11">
        <v>0</v>
      </c>
      <c r="H91" s="11">
        <v>0</v>
      </c>
      <c r="I91" s="10">
        <v>0</v>
      </c>
      <c r="J91" s="10">
        <v>0</v>
      </c>
      <c r="K91" s="11">
        <v>17772750</v>
      </c>
      <c r="L91" s="10">
        <v>0</v>
      </c>
      <c r="M91" s="11">
        <v>17772750</v>
      </c>
      <c r="N91" s="10">
        <v>0</v>
      </c>
      <c r="O91" s="11">
        <v>17772750</v>
      </c>
      <c r="P91" s="11">
        <v>21924227</v>
      </c>
      <c r="Q91" s="11">
        <f t="shared" si="5"/>
        <v>-4151477</v>
      </c>
    </row>
    <row r="92" spans="1:17" s="10" customFormat="1" hidden="1" outlineLevel="1" x14ac:dyDescent="0.25">
      <c r="A92" s="10">
        <v>517</v>
      </c>
      <c r="B92" s="10">
        <v>6</v>
      </c>
      <c r="C92" s="10">
        <v>87</v>
      </c>
      <c r="D92" s="10" t="s">
        <v>88</v>
      </c>
      <c r="E92" s="10">
        <v>0</v>
      </c>
      <c r="F92" s="10">
        <v>0</v>
      </c>
      <c r="G92" s="10">
        <v>0</v>
      </c>
      <c r="H92" s="10">
        <v>0</v>
      </c>
      <c r="I92" s="11">
        <v>0</v>
      </c>
      <c r="J92" s="10">
        <v>0</v>
      </c>
      <c r="K92" s="11">
        <v>783300</v>
      </c>
      <c r="L92" s="10">
        <v>0</v>
      </c>
      <c r="M92" s="11">
        <v>783300</v>
      </c>
      <c r="N92" s="10">
        <v>0</v>
      </c>
      <c r="O92" s="11">
        <v>783300</v>
      </c>
      <c r="P92" s="11">
        <v>765000</v>
      </c>
      <c r="Q92" s="11">
        <f t="shared" si="5"/>
        <v>18300</v>
      </c>
    </row>
    <row r="93" spans="1:17" s="10" customFormat="1" hidden="1" outlineLevel="1" x14ac:dyDescent="0.25">
      <c r="A93" s="10">
        <v>518</v>
      </c>
      <c r="B93" s="10">
        <v>6</v>
      </c>
      <c r="C93" s="10">
        <v>89</v>
      </c>
      <c r="D93" s="10" t="s">
        <v>36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1">
        <v>6339770</v>
      </c>
      <c r="L93" s="10">
        <v>0</v>
      </c>
      <c r="M93" s="11">
        <v>6339770</v>
      </c>
      <c r="N93" s="10">
        <v>0</v>
      </c>
      <c r="O93" s="11">
        <v>6339770</v>
      </c>
      <c r="P93" s="11">
        <v>10238320</v>
      </c>
      <c r="Q93" s="11">
        <f t="shared" si="5"/>
        <v>-3898550</v>
      </c>
    </row>
    <row r="94" spans="1:17" s="8" customFormat="1" collapsed="1" x14ac:dyDescent="0.25">
      <c r="A94" s="8">
        <v>6</v>
      </c>
      <c r="B94" s="8">
        <v>7</v>
      </c>
      <c r="D94" s="8" t="s">
        <v>89</v>
      </c>
      <c r="E94" s="8">
        <v>0</v>
      </c>
      <c r="F94" s="8">
        <v>0</v>
      </c>
      <c r="G94" s="9">
        <v>0</v>
      </c>
      <c r="H94" s="9">
        <v>0</v>
      </c>
      <c r="I94" s="9">
        <v>0</v>
      </c>
      <c r="J94" s="8">
        <v>0</v>
      </c>
      <c r="K94" s="9">
        <v>15433136</v>
      </c>
      <c r="L94" s="8">
        <v>0</v>
      </c>
      <c r="M94" s="9">
        <v>15433136</v>
      </c>
      <c r="N94" s="8">
        <v>0</v>
      </c>
      <c r="O94" s="9">
        <v>15433136</v>
      </c>
      <c r="P94" s="9">
        <v>15476253</v>
      </c>
      <c r="Q94" s="9">
        <f t="shared" si="5"/>
        <v>-43117</v>
      </c>
    </row>
    <row r="95" spans="1:17" s="10" customFormat="1" hidden="1" outlineLevel="1" x14ac:dyDescent="0.25">
      <c r="A95" s="10">
        <v>61</v>
      </c>
      <c r="B95" s="10">
        <v>7</v>
      </c>
      <c r="C95" s="10">
        <v>21</v>
      </c>
      <c r="D95" s="10" t="s">
        <v>90</v>
      </c>
      <c r="E95" s="10">
        <v>0</v>
      </c>
      <c r="F95" s="10">
        <v>0</v>
      </c>
      <c r="G95" s="11">
        <v>0</v>
      </c>
      <c r="H95" s="11">
        <v>0</v>
      </c>
      <c r="I95" s="11">
        <v>0</v>
      </c>
      <c r="J95" s="10">
        <v>0</v>
      </c>
      <c r="K95" s="11">
        <v>14511171</v>
      </c>
      <c r="L95" s="10">
        <v>0</v>
      </c>
      <c r="M95" s="11">
        <v>14511171</v>
      </c>
      <c r="N95" s="10">
        <v>0</v>
      </c>
      <c r="O95" s="11">
        <v>14511171</v>
      </c>
      <c r="P95" s="11">
        <v>14511253</v>
      </c>
      <c r="Q95" s="11">
        <f>O95-P95</f>
        <v>-82</v>
      </c>
    </row>
    <row r="96" spans="1:17" s="10" customFormat="1" hidden="1" outlineLevel="1" x14ac:dyDescent="0.25">
      <c r="A96" s="10">
        <v>62</v>
      </c>
      <c r="B96" s="10">
        <v>7</v>
      </c>
      <c r="C96" s="10">
        <v>41</v>
      </c>
      <c r="D96" s="10" t="s">
        <v>91</v>
      </c>
      <c r="E96" s="10">
        <v>0</v>
      </c>
      <c r="F96" s="10">
        <v>0</v>
      </c>
      <c r="G96" s="11">
        <v>0</v>
      </c>
      <c r="H96" s="11">
        <v>0</v>
      </c>
      <c r="I96" s="11">
        <v>0</v>
      </c>
      <c r="J96" s="10">
        <v>0</v>
      </c>
      <c r="K96" s="11">
        <v>0</v>
      </c>
      <c r="L96" s="10">
        <v>0</v>
      </c>
      <c r="M96" s="11">
        <v>0</v>
      </c>
      <c r="N96" s="10">
        <v>0</v>
      </c>
      <c r="O96" s="11">
        <v>0</v>
      </c>
      <c r="P96" s="11">
        <v>70000</v>
      </c>
      <c r="Q96" s="11">
        <f t="shared" ref="Q96:Q102" si="6">O96-P96</f>
        <v>-70000</v>
      </c>
    </row>
    <row r="97" spans="1:17" s="10" customFormat="1" hidden="1" outlineLevel="1" x14ac:dyDescent="0.25">
      <c r="A97" s="10">
        <v>63</v>
      </c>
      <c r="B97" s="10">
        <v>7</v>
      </c>
      <c r="C97" s="10">
        <v>83</v>
      </c>
      <c r="D97" s="10" t="s">
        <v>88</v>
      </c>
      <c r="E97" s="10">
        <v>0</v>
      </c>
      <c r="F97" s="10">
        <v>0</v>
      </c>
      <c r="G97" s="11">
        <v>0</v>
      </c>
      <c r="H97" s="11">
        <v>0</v>
      </c>
      <c r="I97" s="10">
        <v>0</v>
      </c>
      <c r="J97" s="10">
        <v>0</v>
      </c>
      <c r="K97" s="11">
        <v>921965</v>
      </c>
      <c r="L97" s="10">
        <v>0</v>
      </c>
      <c r="M97" s="11">
        <v>921965</v>
      </c>
      <c r="N97" s="10">
        <v>0</v>
      </c>
      <c r="O97" s="11">
        <v>921965</v>
      </c>
      <c r="P97" s="11">
        <v>895000</v>
      </c>
      <c r="Q97" s="11">
        <f t="shared" si="6"/>
        <v>26965</v>
      </c>
    </row>
    <row r="98" spans="1:17" s="8" customFormat="1" collapsed="1" x14ac:dyDescent="0.25">
      <c r="A98" s="8">
        <v>7</v>
      </c>
      <c r="B98" s="8">
        <v>8</v>
      </c>
      <c r="D98" s="8" t="s">
        <v>92</v>
      </c>
      <c r="E98" s="8">
        <v>0</v>
      </c>
      <c r="F98" s="8">
        <v>0</v>
      </c>
      <c r="G98" s="9">
        <v>-25014569</v>
      </c>
      <c r="H98" s="9">
        <v>-25014569</v>
      </c>
      <c r="I98" s="9">
        <v>880894</v>
      </c>
      <c r="J98" s="8">
        <v>0</v>
      </c>
      <c r="K98" s="9">
        <v>21367867</v>
      </c>
      <c r="L98" s="8">
        <v>0</v>
      </c>
      <c r="M98" s="9">
        <v>22248761</v>
      </c>
      <c r="N98" s="8">
        <v>0</v>
      </c>
      <c r="O98" s="9">
        <v>-2765808</v>
      </c>
      <c r="P98" s="9">
        <v>-4718494</v>
      </c>
      <c r="Q98" s="9">
        <f t="shared" si="6"/>
        <v>1952686</v>
      </c>
    </row>
    <row r="99" spans="1:17" s="10" customFormat="1" hidden="1" outlineLevel="1" x14ac:dyDescent="0.25">
      <c r="A99" s="10">
        <v>71</v>
      </c>
      <c r="B99" s="10">
        <v>8</v>
      </c>
      <c r="C99" s="10">
        <v>11</v>
      </c>
      <c r="D99" s="10" t="s">
        <v>93</v>
      </c>
      <c r="E99" s="10">
        <v>0</v>
      </c>
      <c r="F99" s="10">
        <v>0</v>
      </c>
      <c r="G99" s="11">
        <v>0</v>
      </c>
      <c r="H99" s="11">
        <v>0</v>
      </c>
      <c r="I99" s="10">
        <v>0</v>
      </c>
      <c r="J99" s="10">
        <v>0</v>
      </c>
      <c r="K99" s="11">
        <v>0</v>
      </c>
      <c r="L99" s="10">
        <v>0</v>
      </c>
      <c r="M99" s="11">
        <v>0</v>
      </c>
      <c r="N99" s="10">
        <v>0</v>
      </c>
      <c r="O99" s="11">
        <v>0</v>
      </c>
      <c r="P99" s="11">
        <v>0</v>
      </c>
      <c r="Q99" s="11">
        <f t="shared" si="6"/>
        <v>0</v>
      </c>
    </row>
    <row r="100" spans="1:17" s="10" customFormat="1" hidden="1" outlineLevel="1" x14ac:dyDescent="0.25">
      <c r="A100" s="10">
        <v>72</v>
      </c>
      <c r="B100" s="10">
        <v>8</v>
      </c>
      <c r="C100" s="10">
        <v>21</v>
      </c>
      <c r="D100" s="10" t="s">
        <v>94</v>
      </c>
      <c r="E100" s="10">
        <v>0</v>
      </c>
      <c r="F100" s="10">
        <v>0</v>
      </c>
      <c r="G100" s="11">
        <v>-18206059</v>
      </c>
      <c r="H100" s="11">
        <v>-18206059</v>
      </c>
      <c r="I100" s="10">
        <v>0</v>
      </c>
      <c r="J100" s="10">
        <v>0</v>
      </c>
      <c r="K100" s="11">
        <v>9003069</v>
      </c>
      <c r="L100" s="10">
        <v>0</v>
      </c>
      <c r="M100" s="11">
        <v>9003069</v>
      </c>
      <c r="N100" s="10">
        <v>0</v>
      </c>
      <c r="O100" s="11">
        <v>-9202990</v>
      </c>
      <c r="P100" s="11">
        <v>-9388245</v>
      </c>
      <c r="Q100" s="11">
        <f t="shared" si="6"/>
        <v>185255</v>
      </c>
    </row>
    <row r="101" spans="1:17" s="10" customFormat="1" hidden="1" outlineLevel="1" x14ac:dyDescent="0.25">
      <c r="A101" s="10">
        <v>73</v>
      </c>
      <c r="B101" s="10">
        <v>8</v>
      </c>
      <c r="C101" s="10">
        <v>23</v>
      </c>
      <c r="D101" s="10" t="s">
        <v>95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1">
        <v>11297493</v>
      </c>
      <c r="L101" s="10">
        <v>0</v>
      </c>
      <c r="M101" s="11">
        <v>11297493</v>
      </c>
      <c r="N101" s="10">
        <v>0</v>
      </c>
      <c r="O101" s="11">
        <v>11297493</v>
      </c>
      <c r="P101" s="11">
        <v>9363627</v>
      </c>
      <c r="Q101" s="11">
        <f t="shared" si="6"/>
        <v>1933866</v>
      </c>
    </row>
    <row r="102" spans="1:17" s="10" customFormat="1" hidden="1" outlineLevel="1" x14ac:dyDescent="0.25">
      <c r="A102" s="10">
        <v>74</v>
      </c>
      <c r="B102" s="10">
        <v>8</v>
      </c>
      <c r="C102" s="10">
        <v>51</v>
      </c>
      <c r="D102" s="10" t="s">
        <v>96</v>
      </c>
      <c r="E102" s="10">
        <v>0</v>
      </c>
      <c r="F102" s="10">
        <v>0</v>
      </c>
      <c r="G102" s="11">
        <v>0</v>
      </c>
      <c r="H102" s="11">
        <v>0</v>
      </c>
      <c r="I102" s="11">
        <v>0</v>
      </c>
      <c r="J102" s="10">
        <v>0</v>
      </c>
      <c r="K102" s="11">
        <v>101655</v>
      </c>
      <c r="L102" s="10">
        <v>0</v>
      </c>
      <c r="M102" s="11">
        <v>101655</v>
      </c>
      <c r="N102" s="10">
        <v>0</v>
      </c>
      <c r="O102" s="11">
        <v>101655</v>
      </c>
      <c r="P102" s="11">
        <v>315000</v>
      </c>
      <c r="Q102" s="11">
        <f t="shared" si="6"/>
        <v>-213345</v>
      </c>
    </row>
    <row r="103" spans="1:17" s="10" customFormat="1" hidden="1" outlineLevel="1" x14ac:dyDescent="0.25">
      <c r="A103" s="10">
        <v>75</v>
      </c>
      <c r="B103" s="10">
        <v>8</v>
      </c>
      <c r="C103" s="10">
        <v>57</v>
      </c>
      <c r="D103" s="10" t="s">
        <v>97</v>
      </c>
      <c r="E103" s="10">
        <v>0</v>
      </c>
      <c r="F103" s="10">
        <v>0</v>
      </c>
      <c r="G103" s="11">
        <v>-6808510</v>
      </c>
      <c r="H103" s="11">
        <v>-6808510</v>
      </c>
      <c r="I103" s="11">
        <v>880894</v>
      </c>
      <c r="J103" s="10">
        <v>0</v>
      </c>
      <c r="K103" s="11">
        <v>965650</v>
      </c>
      <c r="L103" s="10">
        <v>0</v>
      </c>
      <c r="M103" s="11">
        <v>1846544</v>
      </c>
      <c r="N103" s="10">
        <v>0</v>
      </c>
      <c r="O103" s="11">
        <v>-4961966</v>
      </c>
      <c r="P103" s="11">
        <v>-5008876</v>
      </c>
      <c r="Q103" s="11">
        <f>O103-P103</f>
        <v>46910</v>
      </c>
    </row>
    <row r="104" spans="1:17" s="8" customFormat="1" collapsed="1" x14ac:dyDescent="0.25">
      <c r="A104" s="8">
        <v>8</v>
      </c>
      <c r="B104" s="8">
        <v>9</v>
      </c>
      <c r="D104" s="8" t="s">
        <v>98</v>
      </c>
      <c r="E104" s="8">
        <v>0</v>
      </c>
      <c r="F104" s="8">
        <v>0</v>
      </c>
      <c r="G104" s="9">
        <v>-5843343</v>
      </c>
      <c r="H104" s="9">
        <v>-5843343</v>
      </c>
      <c r="I104" s="9">
        <v>14308931</v>
      </c>
      <c r="J104" s="8">
        <v>0</v>
      </c>
      <c r="K104" s="9">
        <v>5504075</v>
      </c>
      <c r="L104" s="8">
        <v>0</v>
      </c>
      <c r="M104" s="9">
        <v>19813006</v>
      </c>
      <c r="N104" s="8">
        <v>0</v>
      </c>
      <c r="O104" s="9">
        <v>13969663</v>
      </c>
      <c r="P104" s="9">
        <v>11401272</v>
      </c>
      <c r="Q104" s="9">
        <f t="shared" ref="Q104:Q110" si="7">O104-P104</f>
        <v>2568391</v>
      </c>
    </row>
    <row r="105" spans="1:17" s="10" customFormat="1" hidden="1" outlineLevel="1" x14ac:dyDescent="0.25">
      <c r="A105" s="10">
        <v>81</v>
      </c>
      <c r="B105" s="10">
        <v>9</v>
      </c>
      <c r="C105" s="10">
        <v>1</v>
      </c>
      <c r="D105" s="10" t="s">
        <v>259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1">
        <v>0</v>
      </c>
      <c r="L105" s="10">
        <v>0</v>
      </c>
      <c r="M105" s="11">
        <v>0</v>
      </c>
      <c r="N105" s="10">
        <v>0</v>
      </c>
      <c r="O105" s="11">
        <v>0</v>
      </c>
      <c r="P105" s="11">
        <v>0</v>
      </c>
      <c r="Q105" s="11">
        <f t="shared" si="7"/>
        <v>0</v>
      </c>
    </row>
    <row r="106" spans="1:17" s="10" customFormat="1" hidden="1" outlineLevel="1" x14ac:dyDescent="0.25">
      <c r="A106" s="10">
        <v>82</v>
      </c>
      <c r="B106" s="10">
        <v>9</v>
      </c>
      <c r="C106" s="10">
        <v>2</v>
      </c>
      <c r="D106" s="10" t="s">
        <v>99</v>
      </c>
      <c r="E106" s="10">
        <v>0</v>
      </c>
      <c r="F106" s="10">
        <v>0</v>
      </c>
      <c r="G106" s="11">
        <v>-4366750</v>
      </c>
      <c r="H106" s="11">
        <v>-4366750</v>
      </c>
      <c r="I106" s="11">
        <v>8698568</v>
      </c>
      <c r="J106" s="10">
        <v>0</v>
      </c>
      <c r="K106" s="11">
        <v>1555821</v>
      </c>
      <c r="L106" s="10">
        <v>0</v>
      </c>
      <c r="M106" s="11">
        <v>10254389</v>
      </c>
      <c r="N106" s="10">
        <v>0</v>
      </c>
      <c r="O106" s="11">
        <v>5887639</v>
      </c>
      <c r="P106" s="11">
        <v>3079120</v>
      </c>
      <c r="Q106" s="11">
        <f t="shared" si="7"/>
        <v>2808519</v>
      </c>
    </row>
    <row r="107" spans="1:17" s="10" customFormat="1" hidden="1" outlineLevel="1" x14ac:dyDescent="0.25">
      <c r="A107" s="10">
        <v>83</v>
      </c>
      <c r="B107" s="10">
        <v>9</v>
      </c>
      <c r="C107" s="10">
        <v>11</v>
      </c>
      <c r="D107" s="10" t="s">
        <v>100</v>
      </c>
      <c r="E107" s="10">
        <v>0</v>
      </c>
      <c r="F107" s="10">
        <v>0</v>
      </c>
      <c r="G107" s="11">
        <v>-274998</v>
      </c>
      <c r="H107" s="11">
        <v>-274998</v>
      </c>
      <c r="I107" s="10">
        <v>0</v>
      </c>
      <c r="J107" s="10">
        <v>0</v>
      </c>
      <c r="K107" s="11">
        <v>0</v>
      </c>
      <c r="L107" s="10">
        <v>0</v>
      </c>
      <c r="M107" s="11">
        <v>0</v>
      </c>
      <c r="N107" s="10">
        <v>0</v>
      </c>
      <c r="O107" s="11">
        <v>-274998</v>
      </c>
      <c r="P107" s="11">
        <v>466702</v>
      </c>
      <c r="Q107" s="11">
        <f t="shared" si="7"/>
        <v>-741700</v>
      </c>
    </row>
    <row r="108" spans="1:17" s="10" customFormat="1" hidden="1" outlineLevel="1" x14ac:dyDescent="0.25">
      <c r="A108" s="10">
        <v>84</v>
      </c>
      <c r="B108" s="10">
        <v>9</v>
      </c>
      <c r="C108" s="10">
        <v>21</v>
      </c>
      <c r="D108" s="10" t="s">
        <v>101</v>
      </c>
      <c r="E108" s="10">
        <v>0</v>
      </c>
      <c r="F108" s="10">
        <v>0</v>
      </c>
      <c r="G108" s="10">
        <v>0</v>
      </c>
      <c r="H108" s="10">
        <v>0</v>
      </c>
      <c r="I108" s="11">
        <v>786660</v>
      </c>
      <c r="J108" s="10">
        <v>0</v>
      </c>
      <c r="K108" s="11">
        <v>25100</v>
      </c>
      <c r="L108" s="10">
        <v>0</v>
      </c>
      <c r="M108" s="11">
        <v>811760</v>
      </c>
      <c r="N108" s="10">
        <v>0</v>
      </c>
      <c r="O108" s="11">
        <v>811760</v>
      </c>
      <c r="P108" s="11">
        <v>934997</v>
      </c>
      <c r="Q108" s="11">
        <f t="shared" si="7"/>
        <v>-123237</v>
      </c>
    </row>
    <row r="109" spans="1:17" s="10" customFormat="1" hidden="1" outlineLevel="1" x14ac:dyDescent="0.25">
      <c r="A109" s="10">
        <v>85</v>
      </c>
      <c r="B109" s="10">
        <v>9</v>
      </c>
      <c r="C109" s="10">
        <v>22</v>
      </c>
      <c r="D109" s="10" t="s">
        <v>102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1">
        <v>0</v>
      </c>
      <c r="L109" s="10">
        <v>0</v>
      </c>
      <c r="M109" s="11">
        <v>0</v>
      </c>
      <c r="N109" s="10">
        <v>0</v>
      </c>
      <c r="O109" s="11">
        <v>0</v>
      </c>
      <c r="P109" s="11">
        <v>400000</v>
      </c>
      <c r="Q109" s="11">
        <f t="shared" si="7"/>
        <v>-400000</v>
      </c>
    </row>
    <row r="110" spans="1:17" s="10" customFormat="1" hidden="1" outlineLevel="1" x14ac:dyDescent="0.25">
      <c r="A110" s="10">
        <v>86</v>
      </c>
      <c r="B110" s="10">
        <v>9</v>
      </c>
      <c r="C110" s="10">
        <v>23</v>
      </c>
      <c r="D110" s="10" t="s">
        <v>103</v>
      </c>
      <c r="E110" s="10">
        <v>0</v>
      </c>
      <c r="F110" s="10">
        <v>0</v>
      </c>
      <c r="G110" s="11">
        <v>-241033</v>
      </c>
      <c r="H110" s="11">
        <v>-241033</v>
      </c>
      <c r="I110" s="10">
        <v>0</v>
      </c>
      <c r="J110" s="10">
        <v>0</v>
      </c>
      <c r="K110" s="11">
        <v>1135211</v>
      </c>
      <c r="L110" s="10">
        <v>0</v>
      </c>
      <c r="M110" s="11">
        <v>1135211</v>
      </c>
      <c r="N110" s="10">
        <v>0</v>
      </c>
      <c r="O110" s="11">
        <v>894178</v>
      </c>
      <c r="P110" s="11">
        <v>385000</v>
      </c>
      <c r="Q110" s="11">
        <f t="shared" si="7"/>
        <v>509178</v>
      </c>
    </row>
    <row r="111" spans="1:17" s="10" customFormat="1" hidden="1" outlineLevel="1" x14ac:dyDescent="0.25">
      <c r="A111" s="10">
        <v>87</v>
      </c>
      <c r="B111" s="10">
        <v>9</v>
      </c>
      <c r="C111" s="10">
        <v>24</v>
      </c>
      <c r="D111" s="10" t="s">
        <v>104</v>
      </c>
      <c r="E111" s="10">
        <v>0</v>
      </c>
      <c r="F111" s="10">
        <v>0</v>
      </c>
      <c r="G111" s="11">
        <v>0</v>
      </c>
      <c r="H111" s="11">
        <v>0</v>
      </c>
      <c r="I111" s="11">
        <v>0</v>
      </c>
      <c r="J111" s="10">
        <v>0</v>
      </c>
      <c r="K111" s="11">
        <v>1131289</v>
      </c>
      <c r="L111" s="10">
        <v>0</v>
      </c>
      <c r="M111" s="11">
        <v>1131289</v>
      </c>
      <c r="N111" s="10">
        <v>0</v>
      </c>
      <c r="O111" s="11">
        <v>1131289</v>
      </c>
      <c r="P111" s="11">
        <v>449700</v>
      </c>
      <c r="Q111" s="11">
        <f>O111-P111</f>
        <v>681589</v>
      </c>
    </row>
    <row r="112" spans="1:17" s="10" customFormat="1" hidden="1" outlineLevel="1" x14ac:dyDescent="0.25">
      <c r="A112" s="10">
        <v>88</v>
      </c>
      <c r="B112" s="10">
        <v>9</v>
      </c>
      <c r="C112" s="10">
        <v>52</v>
      </c>
      <c r="D112" s="10" t="s">
        <v>105</v>
      </c>
      <c r="E112" s="10">
        <v>0</v>
      </c>
      <c r="F112" s="10">
        <v>0</v>
      </c>
      <c r="G112" s="11">
        <v>-960562</v>
      </c>
      <c r="H112" s="11">
        <v>-960562</v>
      </c>
      <c r="I112" s="11">
        <v>4823703</v>
      </c>
      <c r="J112" s="10">
        <v>0</v>
      </c>
      <c r="K112" s="11">
        <v>1656654</v>
      </c>
      <c r="L112" s="10">
        <v>0</v>
      </c>
      <c r="M112" s="11">
        <v>6480357</v>
      </c>
      <c r="N112" s="10">
        <v>0</v>
      </c>
      <c r="O112" s="11">
        <v>5519795</v>
      </c>
      <c r="P112" s="11">
        <v>5685753</v>
      </c>
      <c r="Q112" s="11">
        <f t="shared" ref="Q112:Q120" si="8">O112-P112</f>
        <v>-165958</v>
      </c>
    </row>
    <row r="113" spans="1:17" s="8" customFormat="1" collapsed="1" x14ac:dyDescent="0.25">
      <c r="A113" s="8">
        <v>9</v>
      </c>
      <c r="B113" s="8">
        <v>10</v>
      </c>
      <c r="D113" s="8" t="s">
        <v>106</v>
      </c>
      <c r="E113" s="8">
        <v>0</v>
      </c>
      <c r="F113" s="8">
        <v>0</v>
      </c>
      <c r="G113" s="9">
        <v>0</v>
      </c>
      <c r="H113" s="9">
        <v>0</v>
      </c>
      <c r="I113" s="9">
        <v>0</v>
      </c>
      <c r="J113" s="8">
        <v>0</v>
      </c>
      <c r="K113" s="9">
        <v>50848498</v>
      </c>
      <c r="L113" s="8">
        <v>0</v>
      </c>
      <c r="M113" s="9">
        <v>50848498</v>
      </c>
      <c r="N113" s="8">
        <v>0</v>
      </c>
      <c r="O113" s="9">
        <v>50848498</v>
      </c>
      <c r="P113" s="9">
        <v>49473218</v>
      </c>
      <c r="Q113" s="9">
        <f t="shared" si="8"/>
        <v>1375280</v>
      </c>
    </row>
    <row r="114" spans="1:17" s="10" customFormat="1" hidden="1" outlineLevel="1" x14ac:dyDescent="0.25">
      <c r="A114" s="10">
        <v>91</v>
      </c>
      <c r="B114" s="10">
        <v>10</v>
      </c>
      <c r="C114" s="10">
        <v>3</v>
      </c>
      <c r="D114" s="10" t="s">
        <v>107</v>
      </c>
      <c r="E114" s="10">
        <v>0</v>
      </c>
      <c r="F114" s="10">
        <v>0</v>
      </c>
      <c r="G114" s="11">
        <v>0</v>
      </c>
      <c r="H114" s="11">
        <v>0</v>
      </c>
      <c r="I114" s="11">
        <v>0</v>
      </c>
      <c r="J114" s="10">
        <v>0</v>
      </c>
      <c r="K114" s="11">
        <v>2050592</v>
      </c>
      <c r="L114" s="10">
        <v>0</v>
      </c>
      <c r="M114" s="11">
        <v>2050592</v>
      </c>
      <c r="N114" s="10">
        <v>0</v>
      </c>
      <c r="O114" s="11">
        <v>2050592</v>
      </c>
      <c r="P114" s="11">
        <v>1025000</v>
      </c>
      <c r="Q114" s="11">
        <f t="shared" si="8"/>
        <v>1025592</v>
      </c>
    </row>
    <row r="115" spans="1:17" s="10" customFormat="1" hidden="1" outlineLevel="1" x14ac:dyDescent="0.25">
      <c r="A115" s="10">
        <v>92</v>
      </c>
      <c r="B115" s="10">
        <v>10</v>
      </c>
      <c r="C115" s="10">
        <v>31</v>
      </c>
      <c r="D115" s="10" t="s">
        <v>108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1">
        <v>8822770</v>
      </c>
      <c r="L115" s="10">
        <v>0</v>
      </c>
      <c r="M115" s="11">
        <v>8822770</v>
      </c>
      <c r="N115" s="10">
        <v>0</v>
      </c>
      <c r="O115" s="11">
        <v>8822770</v>
      </c>
      <c r="P115" s="11">
        <v>9624999</v>
      </c>
      <c r="Q115" s="11">
        <f t="shared" si="8"/>
        <v>-802229</v>
      </c>
    </row>
    <row r="116" spans="1:17" s="10" customFormat="1" hidden="1" outlineLevel="1" x14ac:dyDescent="0.25">
      <c r="A116" s="10">
        <v>93</v>
      </c>
      <c r="B116" s="10">
        <v>10</v>
      </c>
      <c r="C116" s="10">
        <v>41</v>
      </c>
      <c r="D116" s="10" t="s">
        <v>109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1">
        <v>248096</v>
      </c>
      <c r="L116" s="10">
        <v>0</v>
      </c>
      <c r="M116" s="11">
        <v>248096</v>
      </c>
      <c r="N116" s="10">
        <v>0</v>
      </c>
      <c r="O116" s="11">
        <v>248096</v>
      </c>
      <c r="P116" s="11">
        <v>62500</v>
      </c>
      <c r="Q116" s="11">
        <f t="shared" si="8"/>
        <v>185596</v>
      </c>
    </row>
    <row r="117" spans="1:17" s="10" customFormat="1" hidden="1" outlineLevel="1" x14ac:dyDescent="0.25">
      <c r="A117" s="10">
        <v>94</v>
      </c>
      <c r="B117" s="10">
        <v>10</v>
      </c>
      <c r="C117" s="10">
        <v>51</v>
      </c>
      <c r="D117" s="10" t="s">
        <v>260</v>
      </c>
      <c r="E117" s="10">
        <v>0</v>
      </c>
      <c r="F117" s="10">
        <v>0</v>
      </c>
      <c r="G117" s="11">
        <v>0</v>
      </c>
      <c r="H117" s="11">
        <v>0</v>
      </c>
      <c r="I117" s="10">
        <v>0</v>
      </c>
      <c r="J117" s="10">
        <v>0</v>
      </c>
      <c r="K117" s="11">
        <v>610973</v>
      </c>
      <c r="L117" s="10">
        <v>0</v>
      </c>
      <c r="M117" s="11">
        <v>610973</v>
      </c>
      <c r="N117" s="10">
        <v>0</v>
      </c>
      <c r="O117" s="11">
        <v>610973</v>
      </c>
      <c r="P117" s="11">
        <v>365000</v>
      </c>
      <c r="Q117" s="11">
        <f t="shared" si="8"/>
        <v>245973</v>
      </c>
    </row>
    <row r="118" spans="1:17" s="10" customFormat="1" hidden="1" outlineLevel="1" x14ac:dyDescent="0.25">
      <c r="A118" s="10">
        <v>95</v>
      </c>
      <c r="B118" s="10">
        <v>10</v>
      </c>
      <c r="C118" s="10">
        <v>61</v>
      </c>
      <c r="D118" s="10" t="s">
        <v>110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1">
        <v>7253002</v>
      </c>
      <c r="L118" s="10">
        <v>0</v>
      </c>
      <c r="M118" s="11">
        <v>7253002</v>
      </c>
      <c r="N118" s="10">
        <v>0</v>
      </c>
      <c r="O118" s="11">
        <v>7253002</v>
      </c>
      <c r="P118" s="11">
        <v>5695000</v>
      </c>
      <c r="Q118" s="11">
        <f t="shared" si="8"/>
        <v>1558002</v>
      </c>
    </row>
    <row r="119" spans="1:17" s="10" customFormat="1" hidden="1" outlineLevel="1" x14ac:dyDescent="0.25">
      <c r="A119" s="10">
        <v>96</v>
      </c>
      <c r="B119" s="10">
        <v>10</v>
      </c>
      <c r="C119" s="10">
        <v>71</v>
      </c>
      <c r="D119" s="10" t="s">
        <v>111</v>
      </c>
      <c r="E119" s="10">
        <v>0</v>
      </c>
      <c r="F119" s="10">
        <v>0</v>
      </c>
      <c r="G119" s="11">
        <v>0</v>
      </c>
      <c r="H119" s="11">
        <v>0</v>
      </c>
      <c r="I119" s="10">
        <v>0</v>
      </c>
      <c r="J119" s="10">
        <v>0</v>
      </c>
      <c r="K119" s="11">
        <v>31683465</v>
      </c>
      <c r="L119" s="10">
        <v>0</v>
      </c>
      <c r="M119" s="11">
        <v>31683465</v>
      </c>
      <c r="N119" s="10">
        <v>0</v>
      </c>
      <c r="O119" s="11">
        <v>31683465</v>
      </c>
      <c r="P119" s="11">
        <v>32560719</v>
      </c>
      <c r="Q119" s="11">
        <f t="shared" si="8"/>
        <v>-877254</v>
      </c>
    </row>
    <row r="120" spans="1:17" s="10" customFormat="1" hidden="1" outlineLevel="1" x14ac:dyDescent="0.25">
      <c r="A120" s="10">
        <v>97</v>
      </c>
      <c r="B120" s="10">
        <v>10</v>
      </c>
      <c r="C120" s="10">
        <v>72</v>
      </c>
      <c r="D120" s="10" t="s">
        <v>112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1">
        <v>179600</v>
      </c>
      <c r="L120" s="10">
        <v>0</v>
      </c>
      <c r="M120" s="11">
        <v>179600</v>
      </c>
      <c r="N120" s="10">
        <v>0</v>
      </c>
      <c r="O120" s="11">
        <v>179600</v>
      </c>
      <c r="P120" s="11">
        <v>140000</v>
      </c>
      <c r="Q120" s="11">
        <f t="shared" si="8"/>
        <v>39600</v>
      </c>
    </row>
    <row r="121" spans="1:17" s="8" customFormat="1" collapsed="1" x14ac:dyDescent="0.25">
      <c r="A121" s="8">
        <v>10</v>
      </c>
      <c r="B121" s="8">
        <v>11</v>
      </c>
      <c r="D121" s="8" t="s">
        <v>113</v>
      </c>
      <c r="E121" s="8">
        <v>0</v>
      </c>
      <c r="F121" s="8">
        <v>0</v>
      </c>
      <c r="G121" s="9">
        <v>0</v>
      </c>
      <c r="H121" s="9">
        <v>0</v>
      </c>
      <c r="I121" s="9">
        <v>4696864</v>
      </c>
      <c r="J121" s="8">
        <v>0</v>
      </c>
      <c r="K121" s="9">
        <v>5679743</v>
      </c>
      <c r="L121" s="8">
        <v>0</v>
      </c>
      <c r="M121" s="9">
        <v>10376607</v>
      </c>
      <c r="N121" s="8">
        <v>0</v>
      </c>
      <c r="O121" s="9">
        <v>10376607</v>
      </c>
      <c r="P121" s="9">
        <v>8226135</v>
      </c>
      <c r="Q121" s="9">
        <f>O121-P121</f>
        <v>2150472</v>
      </c>
    </row>
    <row r="122" spans="1:17" s="10" customFormat="1" hidden="1" outlineLevel="1" x14ac:dyDescent="0.25">
      <c r="A122" s="10">
        <v>101</v>
      </c>
      <c r="B122" s="10">
        <v>11</v>
      </c>
      <c r="C122" s="10">
        <v>1</v>
      </c>
      <c r="D122" s="10" t="s">
        <v>114</v>
      </c>
      <c r="E122" s="10">
        <v>0</v>
      </c>
      <c r="F122" s="10">
        <v>0</v>
      </c>
      <c r="G122" s="11">
        <v>0</v>
      </c>
      <c r="H122" s="11">
        <v>0</v>
      </c>
      <c r="I122" s="11">
        <v>413718</v>
      </c>
      <c r="J122" s="10">
        <v>0</v>
      </c>
      <c r="K122" s="11">
        <v>25100</v>
      </c>
      <c r="L122" s="10">
        <v>0</v>
      </c>
      <c r="M122" s="11">
        <v>438818</v>
      </c>
      <c r="N122" s="10">
        <v>0</v>
      </c>
      <c r="O122" s="11">
        <v>438818</v>
      </c>
      <c r="P122" s="11">
        <v>589146</v>
      </c>
      <c r="Q122" s="11">
        <f t="shared" ref="Q122:Q123" si="9">O122-P122</f>
        <v>-150328</v>
      </c>
    </row>
    <row r="123" spans="1:17" s="10" customFormat="1" hidden="1" outlineLevel="1" x14ac:dyDescent="0.25">
      <c r="A123" s="10">
        <v>102</v>
      </c>
      <c r="B123" s="10">
        <v>11</v>
      </c>
      <c r="C123" s="10">
        <v>2</v>
      </c>
      <c r="D123" s="10" t="s">
        <v>115</v>
      </c>
      <c r="E123" s="10">
        <v>0</v>
      </c>
      <c r="F123" s="10">
        <v>0</v>
      </c>
      <c r="G123" s="10">
        <v>0</v>
      </c>
      <c r="H123" s="10">
        <v>0</v>
      </c>
      <c r="I123" s="11">
        <v>4283146</v>
      </c>
      <c r="J123" s="10">
        <v>0</v>
      </c>
      <c r="K123" s="11">
        <v>2010590</v>
      </c>
      <c r="L123" s="10">
        <v>0</v>
      </c>
      <c r="M123" s="11">
        <v>6293736</v>
      </c>
      <c r="N123" s="10">
        <v>0</v>
      </c>
      <c r="O123" s="11">
        <v>6293736</v>
      </c>
      <c r="P123" s="11">
        <v>7012969</v>
      </c>
      <c r="Q123" s="11">
        <f t="shared" si="9"/>
        <v>-719233</v>
      </c>
    </row>
    <row r="124" spans="1:17" s="10" customFormat="1" hidden="1" outlineLevel="1" x14ac:dyDescent="0.25">
      <c r="A124" s="10">
        <v>103</v>
      </c>
      <c r="B124" s="10">
        <v>11</v>
      </c>
      <c r="C124" s="10">
        <v>31</v>
      </c>
      <c r="D124" s="10" t="s">
        <v>116</v>
      </c>
      <c r="E124" s="10">
        <v>0</v>
      </c>
      <c r="F124" s="10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308207</v>
      </c>
      <c r="L124" s="10">
        <v>0</v>
      </c>
      <c r="M124" s="11">
        <v>308207</v>
      </c>
      <c r="N124" s="11">
        <v>0</v>
      </c>
      <c r="O124" s="11">
        <v>308207</v>
      </c>
      <c r="P124" s="11">
        <v>124020</v>
      </c>
      <c r="Q124" s="11">
        <f>O124-P124</f>
        <v>184187</v>
      </c>
    </row>
    <row r="125" spans="1:17" s="10" customFormat="1" hidden="1" outlineLevel="1" x14ac:dyDescent="0.25">
      <c r="A125" s="10">
        <v>104</v>
      </c>
      <c r="B125" s="10">
        <v>11</v>
      </c>
      <c r="C125" s="10">
        <v>41</v>
      </c>
      <c r="D125" s="10" t="s">
        <v>117</v>
      </c>
      <c r="E125" s="10">
        <v>0</v>
      </c>
      <c r="F125" s="10">
        <v>0</v>
      </c>
      <c r="G125" s="10">
        <v>0</v>
      </c>
      <c r="H125" s="10">
        <v>0</v>
      </c>
      <c r="I125" s="11">
        <v>0</v>
      </c>
      <c r="J125" s="10">
        <v>0</v>
      </c>
      <c r="K125" s="11">
        <v>2532970</v>
      </c>
      <c r="L125" s="10">
        <v>0</v>
      </c>
      <c r="M125" s="11">
        <v>2532970</v>
      </c>
      <c r="N125" s="10">
        <v>0</v>
      </c>
      <c r="O125" s="11">
        <v>2532970</v>
      </c>
      <c r="P125" s="11">
        <v>150000</v>
      </c>
      <c r="Q125" s="11">
        <f t="shared" ref="Q125:Q142" si="10">O125-P125</f>
        <v>2382970</v>
      </c>
    </row>
    <row r="126" spans="1:17" s="10" customFormat="1" hidden="1" outlineLevel="1" x14ac:dyDescent="0.25">
      <c r="A126" s="10">
        <v>105</v>
      </c>
      <c r="B126" s="10">
        <v>11</v>
      </c>
      <c r="C126" s="10">
        <v>43</v>
      </c>
      <c r="D126" s="10" t="s">
        <v>118</v>
      </c>
      <c r="E126" s="10">
        <v>0</v>
      </c>
      <c r="F126" s="10">
        <v>0</v>
      </c>
      <c r="G126" s="10">
        <v>0</v>
      </c>
      <c r="H126" s="10">
        <v>0</v>
      </c>
      <c r="I126" s="11">
        <v>0</v>
      </c>
      <c r="J126" s="10">
        <v>0</v>
      </c>
      <c r="K126" s="11">
        <v>725224</v>
      </c>
      <c r="L126" s="10">
        <v>0</v>
      </c>
      <c r="M126" s="11">
        <v>725224</v>
      </c>
      <c r="N126" s="10">
        <v>0</v>
      </c>
      <c r="O126" s="11">
        <v>725224</v>
      </c>
      <c r="P126" s="11">
        <v>0</v>
      </c>
      <c r="Q126" s="11">
        <f t="shared" si="10"/>
        <v>725224</v>
      </c>
    </row>
    <row r="127" spans="1:17" s="10" customFormat="1" hidden="1" outlineLevel="1" x14ac:dyDescent="0.25">
      <c r="A127" s="10">
        <v>106</v>
      </c>
      <c r="B127" s="10">
        <v>11</v>
      </c>
      <c r="C127" s="10">
        <v>44</v>
      </c>
      <c r="D127" s="10" t="s">
        <v>119</v>
      </c>
      <c r="E127" s="10">
        <v>0</v>
      </c>
      <c r="F127" s="10">
        <v>0</v>
      </c>
      <c r="G127" s="11">
        <v>0</v>
      </c>
      <c r="H127" s="11">
        <v>0</v>
      </c>
      <c r="I127" s="10">
        <v>0</v>
      </c>
      <c r="J127" s="10">
        <v>0</v>
      </c>
      <c r="K127" s="11">
        <v>0</v>
      </c>
      <c r="L127" s="10">
        <v>0</v>
      </c>
      <c r="M127" s="11">
        <v>0</v>
      </c>
      <c r="N127" s="10">
        <v>0</v>
      </c>
      <c r="O127" s="11">
        <v>0</v>
      </c>
      <c r="P127" s="11">
        <v>0</v>
      </c>
      <c r="Q127" s="11">
        <f t="shared" si="10"/>
        <v>0</v>
      </c>
    </row>
    <row r="128" spans="1:17" s="10" customFormat="1" hidden="1" outlineLevel="1" x14ac:dyDescent="0.25">
      <c r="A128" s="10">
        <v>107</v>
      </c>
      <c r="B128" s="10">
        <v>11</v>
      </c>
      <c r="C128" s="10">
        <v>61</v>
      </c>
      <c r="D128" s="10" t="s">
        <v>120</v>
      </c>
      <c r="E128" s="10">
        <v>0</v>
      </c>
      <c r="F128" s="10">
        <v>0</v>
      </c>
      <c r="G128" s="11">
        <v>0</v>
      </c>
      <c r="H128" s="11">
        <v>0</v>
      </c>
      <c r="I128" s="11">
        <v>0</v>
      </c>
      <c r="J128" s="10">
        <v>0</v>
      </c>
      <c r="K128" s="11">
        <v>77652</v>
      </c>
      <c r="L128" s="10">
        <v>0</v>
      </c>
      <c r="M128" s="11">
        <v>77652</v>
      </c>
      <c r="N128" s="10">
        <v>0</v>
      </c>
      <c r="O128" s="11">
        <v>77652</v>
      </c>
      <c r="P128" s="11">
        <v>350000</v>
      </c>
      <c r="Q128" s="11">
        <f t="shared" si="10"/>
        <v>-272348</v>
      </c>
    </row>
    <row r="129" spans="1:17" s="10" customFormat="1" hidden="1" outlineLevel="1" x14ac:dyDescent="0.25">
      <c r="A129" s="10">
        <v>108</v>
      </c>
      <c r="B129" s="10">
        <v>11</v>
      </c>
      <c r="C129" s="10">
        <v>71</v>
      </c>
      <c r="D129" s="10" t="s">
        <v>121</v>
      </c>
      <c r="E129" s="10">
        <v>0</v>
      </c>
      <c r="F129" s="10">
        <v>0</v>
      </c>
      <c r="G129" s="11">
        <v>0</v>
      </c>
      <c r="H129" s="11">
        <v>0</v>
      </c>
      <c r="I129" s="11">
        <v>0</v>
      </c>
      <c r="J129" s="10">
        <v>0</v>
      </c>
      <c r="K129" s="11">
        <v>0</v>
      </c>
      <c r="L129" s="10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f t="shared" si="10"/>
        <v>0</v>
      </c>
    </row>
    <row r="130" spans="1:17" s="10" customFormat="1" hidden="1" outlineLevel="1" x14ac:dyDescent="0.25">
      <c r="A130" s="10">
        <v>109</v>
      </c>
      <c r="B130" s="10">
        <v>11</v>
      </c>
      <c r="C130" s="10">
        <v>81</v>
      </c>
      <c r="D130" s="10" t="s">
        <v>122</v>
      </c>
      <c r="E130" s="10">
        <v>0</v>
      </c>
      <c r="F130" s="10">
        <v>0</v>
      </c>
      <c r="G130" s="11">
        <v>0</v>
      </c>
      <c r="H130" s="11">
        <v>0</v>
      </c>
      <c r="I130" s="11">
        <v>0</v>
      </c>
      <c r="J130" s="10">
        <v>0</v>
      </c>
      <c r="K130" s="11">
        <v>0</v>
      </c>
      <c r="L130" s="10">
        <v>0</v>
      </c>
      <c r="M130" s="11">
        <v>0</v>
      </c>
      <c r="N130" s="10">
        <v>0</v>
      </c>
      <c r="O130" s="11">
        <v>0</v>
      </c>
      <c r="P130" s="11">
        <v>0</v>
      </c>
      <c r="Q130" s="11">
        <f t="shared" si="10"/>
        <v>0</v>
      </c>
    </row>
    <row r="131" spans="1:17" s="8" customFormat="1" collapsed="1" x14ac:dyDescent="0.25">
      <c r="A131" s="8">
        <v>11</v>
      </c>
      <c r="B131" s="8">
        <v>13</v>
      </c>
      <c r="D131" s="8" t="s">
        <v>123</v>
      </c>
      <c r="E131" s="8">
        <v>0</v>
      </c>
      <c r="F131" s="8">
        <v>0</v>
      </c>
      <c r="G131" s="9">
        <v>0</v>
      </c>
      <c r="H131" s="9">
        <v>0</v>
      </c>
      <c r="I131" s="9">
        <v>396582</v>
      </c>
      <c r="J131" s="8">
        <v>0</v>
      </c>
      <c r="K131" s="9">
        <v>525124</v>
      </c>
      <c r="L131" s="8">
        <v>0</v>
      </c>
      <c r="M131" s="9">
        <v>921706</v>
      </c>
      <c r="N131" s="8">
        <v>0</v>
      </c>
      <c r="O131" s="9">
        <v>921706</v>
      </c>
      <c r="P131" s="9">
        <v>1517051</v>
      </c>
      <c r="Q131" s="9">
        <f t="shared" si="10"/>
        <v>-595345</v>
      </c>
    </row>
    <row r="132" spans="1:17" s="10" customFormat="1" hidden="1" outlineLevel="1" x14ac:dyDescent="0.25">
      <c r="A132" s="10">
        <v>111</v>
      </c>
      <c r="B132" s="10">
        <v>13</v>
      </c>
      <c r="C132" s="10">
        <v>1</v>
      </c>
      <c r="D132" s="10" t="s">
        <v>124</v>
      </c>
      <c r="E132" s="10">
        <v>0</v>
      </c>
      <c r="F132" s="10">
        <v>0</v>
      </c>
      <c r="G132" s="10">
        <v>0</v>
      </c>
      <c r="H132" s="10">
        <v>0</v>
      </c>
      <c r="I132" s="11">
        <v>396582</v>
      </c>
      <c r="J132" s="10">
        <v>0</v>
      </c>
      <c r="K132" s="11">
        <v>521535</v>
      </c>
      <c r="L132" s="10">
        <v>0</v>
      </c>
      <c r="M132" s="11">
        <v>918117</v>
      </c>
      <c r="N132" s="10">
        <v>0</v>
      </c>
      <c r="O132" s="11">
        <v>918117</v>
      </c>
      <c r="P132" s="11">
        <v>1507051</v>
      </c>
      <c r="Q132" s="11">
        <f t="shared" si="10"/>
        <v>-588934</v>
      </c>
    </row>
    <row r="133" spans="1:17" s="10" customFormat="1" hidden="1" outlineLevel="1" x14ac:dyDescent="0.25">
      <c r="A133" s="10">
        <v>112</v>
      </c>
      <c r="B133" s="10">
        <v>13</v>
      </c>
      <c r="C133" s="10">
        <v>21</v>
      </c>
      <c r="D133" s="10" t="s">
        <v>125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1">
        <v>3589</v>
      </c>
      <c r="L133" s="10">
        <v>0</v>
      </c>
      <c r="M133" s="11">
        <v>3589</v>
      </c>
      <c r="N133" s="10">
        <v>0</v>
      </c>
      <c r="O133" s="11">
        <v>3589</v>
      </c>
      <c r="P133" s="11">
        <v>10000</v>
      </c>
      <c r="Q133" s="11">
        <f t="shared" si="10"/>
        <v>-6411</v>
      </c>
    </row>
    <row r="134" spans="1:17" s="8" customFormat="1" collapsed="1" x14ac:dyDescent="0.25">
      <c r="A134" s="8">
        <v>12</v>
      </c>
      <c r="B134" s="8">
        <v>21</v>
      </c>
      <c r="D134" s="8" t="s">
        <v>126</v>
      </c>
      <c r="E134" s="8">
        <v>0</v>
      </c>
      <c r="F134" s="8">
        <v>0</v>
      </c>
      <c r="G134" s="9">
        <v>-14999293</v>
      </c>
      <c r="H134" s="9">
        <v>-14999293</v>
      </c>
      <c r="I134" s="9">
        <v>48778853</v>
      </c>
      <c r="J134" s="9">
        <v>24309999</v>
      </c>
      <c r="K134" s="9">
        <v>44310002</v>
      </c>
      <c r="L134" s="8">
        <v>0</v>
      </c>
      <c r="M134" s="9">
        <v>117398854</v>
      </c>
      <c r="N134" s="9">
        <v>4000</v>
      </c>
      <c r="O134" s="9">
        <v>102403561</v>
      </c>
      <c r="P134" s="9">
        <v>97589570</v>
      </c>
      <c r="Q134" s="9">
        <f t="shared" si="10"/>
        <v>4813991</v>
      </c>
    </row>
    <row r="135" spans="1:17" s="10" customFormat="1" hidden="1" outlineLevel="1" x14ac:dyDescent="0.25">
      <c r="A135" s="10">
        <v>121</v>
      </c>
      <c r="B135" s="10">
        <v>21</v>
      </c>
      <c r="C135" s="10">
        <v>1</v>
      </c>
      <c r="D135" s="10" t="s">
        <v>127</v>
      </c>
      <c r="E135" s="10">
        <v>0</v>
      </c>
      <c r="F135" s="10">
        <v>0</v>
      </c>
      <c r="G135" s="10">
        <v>0</v>
      </c>
      <c r="H135" s="10">
        <v>0</v>
      </c>
      <c r="I135" s="11">
        <v>4995151</v>
      </c>
      <c r="J135" s="10">
        <v>0</v>
      </c>
      <c r="K135" s="11">
        <v>1294919</v>
      </c>
      <c r="L135" s="10">
        <v>0</v>
      </c>
      <c r="M135" s="11">
        <v>6290070</v>
      </c>
      <c r="N135" s="10">
        <v>0</v>
      </c>
      <c r="O135" s="11">
        <v>6290070</v>
      </c>
      <c r="P135" s="11">
        <v>6608584</v>
      </c>
      <c r="Q135" s="11">
        <f t="shared" si="10"/>
        <v>-318514</v>
      </c>
    </row>
    <row r="136" spans="1:17" s="10" customFormat="1" hidden="1" outlineLevel="1" x14ac:dyDescent="0.25">
      <c r="A136" s="10">
        <v>122</v>
      </c>
      <c r="B136" s="10">
        <v>21</v>
      </c>
      <c r="C136" s="10">
        <v>3</v>
      </c>
      <c r="D136" s="10" t="s">
        <v>128</v>
      </c>
      <c r="E136" s="10">
        <v>0</v>
      </c>
      <c r="F136" s="10">
        <v>0</v>
      </c>
      <c r="G136" s="10">
        <v>0</v>
      </c>
      <c r="H136" s="10">
        <v>0</v>
      </c>
      <c r="I136" s="11">
        <v>3113062</v>
      </c>
      <c r="J136" s="11">
        <v>0</v>
      </c>
      <c r="K136" s="11">
        <v>63600</v>
      </c>
      <c r="L136" s="10">
        <v>0</v>
      </c>
      <c r="M136" s="11">
        <v>3176662</v>
      </c>
      <c r="N136" s="10">
        <v>0</v>
      </c>
      <c r="O136" s="11">
        <v>3176662</v>
      </c>
      <c r="P136" s="11">
        <v>2991288</v>
      </c>
      <c r="Q136" s="11">
        <f t="shared" si="10"/>
        <v>185374</v>
      </c>
    </row>
    <row r="137" spans="1:17" s="10" customFormat="1" hidden="1" outlineLevel="1" x14ac:dyDescent="0.25">
      <c r="A137" s="10">
        <v>123</v>
      </c>
      <c r="B137" s="10">
        <v>21</v>
      </c>
      <c r="C137" s="10">
        <v>7</v>
      </c>
      <c r="D137" s="10" t="s">
        <v>129</v>
      </c>
      <c r="E137" s="10">
        <v>0</v>
      </c>
      <c r="F137" s="10">
        <v>0</v>
      </c>
      <c r="G137" s="11">
        <v>-678168</v>
      </c>
      <c r="H137" s="11">
        <v>-678168</v>
      </c>
      <c r="I137" s="10">
        <v>0</v>
      </c>
      <c r="J137" s="10">
        <v>0</v>
      </c>
      <c r="K137" s="11">
        <v>3000000</v>
      </c>
      <c r="L137" s="10">
        <v>0</v>
      </c>
      <c r="M137" s="11">
        <v>3000000</v>
      </c>
      <c r="N137" s="10">
        <v>0</v>
      </c>
      <c r="O137" s="11">
        <v>2321832</v>
      </c>
      <c r="P137" s="11">
        <v>2090000</v>
      </c>
      <c r="Q137" s="11">
        <f t="shared" si="10"/>
        <v>231832</v>
      </c>
    </row>
    <row r="138" spans="1:17" s="10" customFormat="1" hidden="1" outlineLevel="1" x14ac:dyDescent="0.25">
      <c r="A138" s="10">
        <v>124</v>
      </c>
      <c r="B138" s="10">
        <v>21</v>
      </c>
      <c r="C138" s="10">
        <v>11</v>
      </c>
      <c r="D138" s="10" t="s">
        <v>130</v>
      </c>
      <c r="E138" s="10">
        <v>0</v>
      </c>
      <c r="F138" s="10">
        <v>0</v>
      </c>
      <c r="G138" s="10">
        <v>0</v>
      </c>
      <c r="H138" s="10">
        <v>0</v>
      </c>
      <c r="I138" s="11">
        <v>0</v>
      </c>
      <c r="J138" s="10">
        <v>0</v>
      </c>
      <c r="K138" s="11">
        <v>41702</v>
      </c>
      <c r="L138" s="10">
        <v>0</v>
      </c>
      <c r="M138" s="11">
        <v>41702</v>
      </c>
      <c r="N138" s="10">
        <v>0</v>
      </c>
      <c r="O138" s="11">
        <v>41702</v>
      </c>
      <c r="P138" s="11">
        <v>0</v>
      </c>
      <c r="Q138" s="11">
        <f t="shared" si="10"/>
        <v>41702</v>
      </c>
    </row>
    <row r="139" spans="1:17" s="10" customFormat="1" hidden="1" outlineLevel="1" x14ac:dyDescent="0.25">
      <c r="A139" s="10">
        <v>125</v>
      </c>
      <c r="B139" s="10">
        <v>21</v>
      </c>
      <c r="C139" s="10">
        <v>41</v>
      </c>
      <c r="D139" s="10" t="s">
        <v>131</v>
      </c>
      <c r="E139" s="10">
        <v>0</v>
      </c>
      <c r="F139" s="10">
        <v>0</v>
      </c>
      <c r="G139" s="11">
        <v>-13544497</v>
      </c>
      <c r="H139" s="11">
        <v>-13544497</v>
      </c>
      <c r="I139" s="11">
        <v>17005769</v>
      </c>
      <c r="J139" s="10">
        <v>0</v>
      </c>
      <c r="K139" s="11">
        <v>21315332</v>
      </c>
      <c r="L139" s="10">
        <v>0</v>
      </c>
      <c r="M139" s="11">
        <v>38321101</v>
      </c>
      <c r="N139" s="11">
        <v>4000</v>
      </c>
      <c r="O139" s="11">
        <v>24780604</v>
      </c>
      <c r="P139" s="11">
        <v>23784157</v>
      </c>
      <c r="Q139" s="11">
        <f t="shared" si="10"/>
        <v>996447</v>
      </c>
    </row>
    <row r="140" spans="1:17" s="10" customFormat="1" hidden="1" outlineLevel="1" x14ac:dyDescent="0.25">
      <c r="A140" s="10">
        <v>126</v>
      </c>
      <c r="B140" s="10">
        <v>21</v>
      </c>
      <c r="C140" s="10">
        <v>42</v>
      </c>
      <c r="D140" s="10" t="s">
        <v>132</v>
      </c>
      <c r="E140" s="10">
        <v>0</v>
      </c>
      <c r="F140" s="10">
        <v>0</v>
      </c>
      <c r="G140" s="11">
        <v>-285000</v>
      </c>
      <c r="H140" s="11">
        <v>-285000</v>
      </c>
      <c r="I140" s="11">
        <v>9479870</v>
      </c>
      <c r="J140" s="10">
        <v>0</v>
      </c>
      <c r="K140" s="11">
        <v>451352</v>
      </c>
      <c r="L140" s="10">
        <v>0</v>
      </c>
      <c r="M140" s="11">
        <v>9931222</v>
      </c>
      <c r="N140" s="10">
        <v>0</v>
      </c>
      <c r="O140" s="11">
        <v>9646222</v>
      </c>
      <c r="P140" s="11">
        <v>9500901</v>
      </c>
      <c r="Q140" s="11">
        <f t="shared" si="10"/>
        <v>145321</v>
      </c>
    </row>
    <row r="141" spans="1:17" s="10" customFormat="1" hidden="1" outlineLevel="1" x14ac:dyDescent="0.25">
      <c r="A141" s="10">
        <v>127</v>
      </c>
      <c r="B141" s="10">
        <v>21</v>
      </c>
      <c r="C141" s="10">
        <v>43</v>
      </c>
      <c r="D141" s="10" t="s">
        <v>133</v>
      </c>
      <c r="E141" s="10">
        <v>0</v>
      </c>
      <c r="F141" s="10">
        <v>0</v>
      </c>
      <c r="G141" s="11">
        <v>-491628</v>
      </c>
      <c r="H141" s="11">
        <v>-491628</v>
      </c>
      <c r="I141" s="11">
        <v>10929390</v>
      </c>
      <c r="J141" s="10">
        <v>0</v>
      </c>
      <c r="K141" s="11">
        <v>2334360</v>
      </c>
      <c r="L141" s="10">
        <v>0</v>
      </c>
      <c r="M141" s="11">
        <v>13263750</v>
      </c>
      <c r="N141" s="10">
        <v>0</v>
      </c>
      <c r="O141" s="11">
        <v>12772122</v>
      </c>
      <c r="P141" s="11">
        <v>12552638</v>
      </c>
      <c r="Q141" s="11">
        <f t="shared" si="10"/>
        <v>219484</v>
      </c>
    </row>
    <row r="142" spans="1:17" s="10" customFormat="1" hidden="1" outlineLevel="1" x14ac:dyDescent="0.25">
      <c r="A142" s="10">
        <v>128</v>
      </c>
      <c r="B142" s="10">
        <v>21</v>
      </c>
      <c r="C142" s="10">
        <v>51</v>
      </c>
      <c r="D142" s="10" t="s">
        <v>134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1">
        <v>0</v>
      </c>
      <c r="L142" s="10">
        <v>0</v>
      </c>
      <c r="M142" s="11">
        <v>0</v>
      </c>
      <c r="N142" s="10">
        <v>0</v>
      </c>
      <c r="O142" s="11">
        <v>0</v>
      </c>
      <c r="P142" s="11">
        <v>0</v>
      </c>
      <c r="Q142" s="11">
        <f t="shared" si="10"/>
        <v>0</v>
      </c>
    </row>
    <row r="143" spans="1:17" s="10" customFormat="1" hidden="1" outlineLevel="1" x14ac:dyDescent="0.25">
      <c r="A143" s="10">
        <v>129</v>
      </c>
      <c r="B143" s="10">
        <v>21</v>
      </c>
      <c r="C143" s="10">
        <v>52</v>
      </c>
      <c r="D143" s="10" t="s">
        <v>135</v>
      </c>
      <c r="E143" s="10">
        <v>0</v>
      </c>
      <c r="F143" s="10">
        <v>0</v>
      </c>
      <c r="G143" s="11">
        <v>0</v>
      </c>
      <c r="H143" s="11">
        <v>0</v>
      </c>
      <c r="I143" s="10">
        <v>0</v>
      </c>
      <c r="J143" s="10">
        <v>0</v>
      </c>
      <c r="K143" s="11">
        <v>0</v>
      </c>
      <c r="L143" s="10">
        <v>0</v>
      </c>
      <c r="M143" s="11">
        <v>0</v>
      </c>
      <c r="N143" s="11">
        <v>0</v>
      </c>
      <c r="O143" s="11">
        <v>0</v>
      </c>
      <c r="P143" s="11">
        <v>85000</v>
      </c>
      <c r="Q143" s="11">
        <f>O143-P143</f>
        <v>-85000</v>
      </c>
    </row>
    <row r="144" spans="1:17" s="10" customFormat="1" hidden="1" outlineLevel="1" x14ac:dyDescent="0.25">
      <c r="A144" s="10">
        <v>1210</v>
      </c>
      <c r="B144" s="10">
        <v>21</v>
      </c>
      <c r="C144" s="10">
        <v>53</v>
      </c>
      <c r="D144" s="10" t="s">
        <v>136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v>0</v>
      </c>
      <c r="O144" s="11">
        <v>0</v>
      </c>
      <c r="P144" s="11">
        <v>0</v>
      </c>
      <c r="Q144" s="11">
        <f t="shared" ref="Q144:Q147" si="11">O144-P144</f>
        <v>0</v>
      </c>
    </row>
    <row r="145" spans="1:17" s="10" customFormat="1" hidden="1" outlineLevel="1" x14ac:dyDescent="0.25">
      <c r="A145" s="10">
        <v>1211</v>
      </c>
      <c r="B145" s="10">
        <v>21</v>
      </c>
      <c r="C145" s="10">
        <v>61</v>
      </c>
      <c r="D145" s="10" t="s">
        <v>137</v>
      </c>
      <c r="E145" s="10">
        <v>0</v>
      </c>
      <c r="F145" s="10">
        <v>0</v>
      </c>
      <c r="G145" s="11">
        <v>0</v>
      </c>
      <c r="H145" s="11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v>0</v>
      </c>
      <c r="O145" s="11">
        <v>0</v>
      </c>
      <c r="P145" s="11">
        <v>440000</v>
      </c>
      <c r="Q145" s="11">
        <f t="shared" si="11"/>
        <v>-440000</v>
      </c>
    </row>
    <row r="146" spans="1:17" s="10" customFormat="1" hidden="1" outlineLevel="1" x14ac:dyDescent="0.25">
      <c r="A146" s="10">
        <v>1212</v>
      </c>
      <c r="B146" s="10">
        <v>21</v>
      </c>
      <c r="C146" s="10">
        <v>63</v>
      </c>
      <c r="D146" s="10" t="s">
        <v>138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1">
        <v>24309999</v>
      </c>
      <c r="K146" s="10">
        <v>0</v>
      </c>
      <c r="L146" s="10">
        <v>0</v>
      </c>
      <c r="M146" s="11">
        <v>24309999</v>
      </c>
      <c r="N146" s="11">
        <v>0</v>
      </c>
      <c r="O146" s="11">
        <v>24309999</v>
      </c>
      <c r="P146" s="11">
        <v>24309999</v>
      </c>
      <c r="Q146" s="11">
        <f t="shared" si="11"/>
        <v>0</v>
      </c>
    </row>
    <row r="147" spans="1:17" s="10" customFormat="1" hidden="1" outlineLevel="1" x14ac:dyDescent="0.25">
      <c r="A147" s="10">
        <v>1213</v>
      </c>
      <c r="B147" s="10">
        <v>21</v>
      </c>
      <c r="C147" s="10">
        <v>65</v>
      </c>
      <c r="D147" s="10" t="s">
        <v>139</v>
      </c>
      <c r="E147" s="10">
        <v>0</v>
      </c>
      <c r="F147" s="10">
        <v>0</v>
      </c>
      <c r="G147" s="10">
        <v>0</v>
      </c>
      <c r="H147" s="10">
        <v>0</v>
      </c>
      <c r="I147" s="11">
        <v>5608</v>
      </c>
      <c r="J147" s="10">
        <v>0</v>
      </c>
      <c r="K147" s="11">
        <v>15536487</v>
      </c>
      <c r="L147" s="10">
        <v>0</v>
      </c>
      <c r="M147" s="11">
        <v>15542095</v>
      </c>
      <c r="N147" s="11">
        <v>0</v>
      </c>
      <c r="O147" s="11">
        <v>15542095</v>
      </c>
      <c r="P147" s="11">
        <v>11785000</v>
      </c>
      <c r="Q147" s="11">
        <f t="shared" si="11"/>
        <v>3757095</v>
      </c>
    </row>
    <row r="148" spans="1:17" s="10" customFormat="1" hidden="1" outlineLevel="1" x14ac:dyDescent="0.25">
      <c r="A148" s="10">
        <v>1214</v>
      </c>
      <c r="B148" s="10">
        <v>21</v>
      </c>
      <c r="C148" s="10">
        <v>71</v>
      </c>
      <c r="D148" s="10" t="s">
        <v>140</v>
      </c>
      <c r="E148" s="10">
        <v>0</v>
      </c>
      <c r="F148" s="10">
        <v>0</v>
      </c>
      <c r="G148" s="11">
        <v>0</v>
      </c>
      <c r="H148" s="11">
        <v>0</v>
      </c>
      <c r="I148" s="11">
        <v>0</v>
      </c>
      <c r="J148" s="10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f>O148-P148</f>
        <v>0</v>
      </c>
    </row>
    <row r="149" spans="1:17" s="10" customFormat="1" hidden="1" outlineLevel="1" x14ac:dyDescent="0.25">
      <c r="A149" s="10">
        <v>1215</v>
      </c>
      <c r="B149" s="10">
        <v>21</v>
      </c>
      <c r="C149" s="10">
        <v>75</v>
      </c>
      <c r="D149" s="10" t="s">
        <v>141</v>
      </c>
      <c r="E149" s="10">
        <v>0</v>
      </c>
      <c r="F149" s="10">
        <v>0</v>
      </c>
      <c r="G149" s="11">
        <v>0</v>
      </c>
      <c r="H149" s="11">
        <v>0</v>
      </c>
      <c r="I149" s="11">
        <v>0</v>
      </c>
      <c r="J149" s="10">
        <v>0</v>
      </c>
      <c r="K149" s="11">
        <v>272250</v>
      </c>
      <c r="L149" s="10">
        <v>0</v>
      </c>
      <c r="M149" s="11">
        <v>272250</v>
      </c>
      <c r="N149" s="10">
        <v>0</v>
      </c>
      <c r="O149" s="11">
        <v>272250</v>
      </c>
      <c r="P149" s="11">
        <v>95000</v>
      </c>
    </row>
    <row r="150" spans="1:17" s="10" customFormat="1" hidden="1" outlineLevel="1" x14ac:dyDescent="0.25">
      <c r="A150" s="10">
        <v>1216</v>
      </c>
      <c r="B150" s="10">
        <v>21</v>
      </c>
      <c r="C150" s="10">
        <v>81</v>
      </c>
      <c r="D150" s="10" t="s">
        <v>36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1">
        <v>37000</v>
      </c>
    </row>
    <row r="151" spans="1:17" s="10" customFormat="1" hidden="1" outlineLevel="1" x14ac:dyDescent="0.25">
      <c r="A151" s="10">
        <v>1217</v>
      </c>
      <c r="B151" s="10">
        <v>21</v>
      </c>
      <c r="C151" s="10">
        <v>82</v>
      </c>
      <c r="D151" s="10" t="s">
        <v>142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1">
        <v>0</v>
      </c>
      <c r="M151" s="11">
        <v>0</v>
      </c>
      <c r="N151" s="10">
        <v>0</v>
      </c>
      <c r="O151" s="11">
        <v>0</v>
      </c>
      <c r="P151" s="11">
        <v>0</v>
      </c>
      <c r="Q151" s="11">
        <f t="shared" ref="Q151:Q183" si="12">O151-P151</f>
        <v>0</v>
      </c>
    </row>
    <row r="152" spans="1:17" s="8" customFormat="1" collapsed="1" x14ac:dyDescent="0.25">
      <c r="A152" s="8">
        <v>13</v>
      </c>
      <c r="B152" s="8">
        <v>28</v>
      </c>
      <c r="D152" s="8" t="s">
        <v>143</v>
      </c>
      <c r="E152" s="8">
        <v>0</v>
      </c>
      <c r="F152" s="8">
        <v>0</v>
      </c>
      <c r="G152" s="9">
        <v>-692400</v>
      </c>
      <c r="H152" s="9">
        <v>-692400</v>
      </c>
      <c r="I152" s="8">
        <v>0</v>
      </c>
      <c r="J152" s="8">
        <v>0</v>
      </c>
      <c r="K152" s="9">
        <v>84688</v>
      </c>
      <c r="L152" s="9">
        <v>0</v>
      </c>
      <c r="M152" s="9">
        <v>84688</v>
      </c>
      <c r="N152" s="9">
        <v>-81800138</v>
      </c>
      <c r="O152" s="9">
        <v>-82407850</v>
      </c>
      <c r="P152" s="9">
        <v>-101291783</v>
      </c>
      <c r="Q152" s="9">
        <f t="shared" si="12"/>
        <v>18883933</v>
      </c>
    </row>
    <row r="153" spans="1:17" s="10" customFormat="1" hidden="1" outlineLevel="1" x14ac:dyDescent="0.25">
      <c r="A153" s="10">
        <v>131</v>
      </c>
      <c r="B153" s="10">
        <v>28</v>
      </c>
      <c r="C153" s="10">
        <v>1</v>
      </c>
      <c r="D153" s="10" t="s">
        <v>144</v>
      </c>
      <c r="E153" s="10">
        <v>0</v>
      </c>
      <c r="F153" s="10">
        <v>0</v>
      </c>
      <c r="G153" s="11">
        <v>0</v>
      </c>
      <c r="H153" s="11">
        <v>0</v>
      </c>
      <c r="I153" s="10">
        <v>0</v>
      </c>
      <c r="J153" s="10">
        <v>0</v>
      </c>
      <c r="K153" s="11">
        <v>3846</v>
      </c>
      <c r="L153" s="11">
        <v>0</v>
      </c>
      <c r="M153" s="11">
        <v>3846</v>
      </c>
      <c r="N153" s="11">
        <v>-5205541</v>
      </c>
      <c r="O153" s="11">
        <v>-5201695</v>
      </c>
      <c r="P153" s="11">
        <v>-4350000</v>
      </c>
      <c r="Q153" s="11">
        <f t="shared" si="12"/>
        <v>-851695</v>
      </c>
    </row>
    <row r="154" spans="1:17" s="10" customFormat="1" hidden="1" outlineLevel="1" x14ac:dyDescent="0.25">
      <c r="A154" s="10">
        <v>132</v>
      </c>
      <c r="B154" s="10">
        <v>28</v>
      </c>
      <c r="C154" s="10">
        <v>2</v>
      </c>
      <c r="D154" s="10" t="s">
        <v>145</v>
      </c>
      <c r="E154" s="10">
        <v>0</v>
      </c>
      <c r="F154" s="10">
        <v>0</v>
      </c>
      <c r="G154" s="11">
        <v>-692400</v>
      </c>
      <c r="H154" s="11">
        <v>-692400</v>
      </c>
      <c r="I154" s="10">
        <v>0</v>
      </c>
      <c r="J154" s="10">
        <v>0</v>
      </c>
      <c r="K154" s="11">
        <v>0</v>
      </c>
      <c r="L154" s="10">
        <v>0</v>
      </c>
      <c r="M154" s="11">
        <v>0</v>
      </c>
      <c r="N154" s="10">
        <v>0</v>
      </c>
      <c r="O154" s="11">
        <v>-692400</v>
      </c>
      <c r="P154" s="11">
        <v>-4541249</v>
      </c>
      <c r="Q154" s="11">
        <f t="shared" si="12"/>
        <v>3848849</v>
      </c>
    </row>
    <row r="155" spans="1:17" s="10" customFormat="1" hidden="1" outlineLevel="1" x14ac:dyDescent="0.25">
      <c r="A155" s="10">
        <v>133</v>
      </c>
      <c r="B155" s="10">
        <v>28</v>
      </c>
      <c r="C155" s="10">
        <v>3</v>
      </c>
      <c r="D155" s="10" t="s">
        <v>146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1">
        <v>0</v>
      </c>
      <c r="L155" s="11">
        <v>0</v>
      </c>
      <c r="M155" s="11">
        <v>0</v>
      </c>
      <c r="N155" s="11">
        <v>-81556719</v>
      </c>
      <c r="O155" s="11">
        <v>-81556719</v>
      </c>
      <c r="P155" s="11">
        <v>-94815534</v>
      </c>
      <c r="Q155" s="11">
        <f t="shared" si="12"/>
        <v>13258815</v>
      </c>
    </row>
    <row r="156" spans="1:17" s="10" customFormat="1" hidden="1" outlineLevel="1" x14ac:dyDescent="0.25">
      <c r="A156" s="10">
        <v>134</v>
      </c>
      <c r="B156" s="10">
        <v>28</v>
      </c>
      <c r="C156" s="10">
        <v>11</v>
      </c>
      <c r="D156" s="10" t="s">
        <v>147</v>
      </c>
      <c r="E156" s="10">
        <v>0</v>
      </c>
      <c r="F156" s="10">
        <v>0</v>
      </c>
      <c r="G156" s="11">
        <v>0</v>
      </c>
      <c r="H156" s="11">
        <v>0</v>
      </c>
      <c r="I156" s="10">
        <v>0</v>
      </c>
      <c r="J156" s="10">
        <v>0</v>
      </c>
      <c r="K156" s="11">
        <v>80842</v>
      </c>
      <c r="L156" s="11">
        <v>0</v>
      </c>
      <c r="M156" s="11">
        <v>80842</v>
      </c>
      <c r="N156" s="11">
        <v>4962122</v>
      </c>
      <c r="O156" s="11">
        <v>5042964</v>
      </c>
      <c r="P156" s="11">
        <v>2415000</v>
      </c>
      <c r="Q156" s="11">
        <f t="shared" si="12"/>
        <v>2627964</v>
      </c>
    </row>
    <row r="157" spans="1:17" s="8" customFormat="1" collapsed="1" x14ac:dyDescent="0.25">
      <c r="A157" s="8">
        <v>14</v>
      </c>
      <c r="B157" s="8">
        <v>31</v>
      </c>
      <c r="D157" s="8" t="s">
        <v>148</v>
      </c>
      <c r="E157" s="8">
        <v>0</v>
      </c>
      <c r="F157" s="8">
        <v>0</v>
      </c>
      <c r="G157" s="9">
        <v>-182264682</v>
      </c>
      <c r="H157" s="9">
        <v>-182264682</v>
      </c>
      <c r="I157" s="9">
        <v>3191118</v>
      </c>
      <c r="J157" s="8">
        <v>0</v>
      </c>
      <c r="K157" s="9">
        <v>99744262</v>
      </c>
      <c r="L157" s="9">
        <v>51126987</v>
      </c>
      <c r="M157" s="9">
        <v>154062367</v>
      </c>
      <c r="N157" s="9">
        <v>152849808</v>
      </c>
      <c r="O157" s="9">
        <v>124647493</v>
      </c>
      <c r="P157" s="9">
        <v>133529317</v>
      </c>
      <c r="Q157" s="9">
        <f t="shared" si="12"/>
        <v>-8881824</v>
      </c>
    </row>
    <row r="158" spans="1:17" s="10" customFormat="1" hidden="1" outlineLevel="1" x14ac:dyDescent="0.25">
      <c r="A158" s="10">
        <v>141</v>
      </c>
      <c r="B158" s="10">
        <v>31</v>
      </c>
      <c r="C158" s="10">
        <v>2</v>
      </c>
      <c r="D158" s="10" t="s">
        <v>149</v>
      </c>
      <c r="E158" s="10">
        <v>0</v>
      </c>
      <c r="F158" s="10">
        <v>0</v>
      </c>
      <c r="G158" s="11">
        <v>-174999</v>
      </c>
      <c r="H158" s="11">
        <v>-174999</v>
      </c>
      <c r="I158" s="11">
        <v>3191118</v>
      </c>
      <c r="J158" s="10">
        <v>0</v>
      </c>
      <c r="K158" s="11">
        <v>2233774</v>
      </c>
      <c r="L158" s="11">
        <v>0</v>
      </c>
      <c r="M158" s="11">
        <v>5424892</v>
      </c>
      <c r="N158" s="10">
        <v>0</v>
      </c>
      <c r="O158" s="11">
        <v>5249893</v>
      </c>
      <c r="P158" s="11">
        <v>2042064</v>
      </c>
      <c r="Q158" s="11">
        <f t="shared" si="12"/>
        <v>3207829</v>
      </c>
    </row>
    <row r="159" spans="1:17" s="10" customFormat="1" hidden="1" outlineLevel="1" x14ac:dyDescent="0.25">
      <c r="A159" s="10">
        <v>142</v>
      </c>
      <c r="B159" s="10">
        <v>31</v>
      </c>
      <c r="C159" s="10">
        <v>7</v>
      </c>
      <c r="D159" s="10" t="s">
        <v>150</v>
      </c>
      <c r="E159" s="10">
        <v>0</v>
      </c>
      <c r="F159" s="10">
        <v>0</v>
      </c>
      <c r="G159" s="11">
        <v>0</v>
      </c>
      <c r="H159" s="11">
        <v>0</v>
      </c>
      <c r="I159" s="10">
        <v>0</v>
      </c>
      <c r="J159" s="10">
        <v>0</v>
      </c>
      <c r="K159" s="11">
        <v>2183603</v>
      </c>
      <c r="L159" s="11">
        <v>0</v>
      </c>
      <c r="M159" s="11">
        <v>2183603</v>
      </c>
      <c r="N159" s="10">
        <v>0</v>
      </c>
      <c r="O159" s="11">
        <v>2183603</v>
      </c>
      <c r="P159" s="11">
        <v>0</v>
      </c>
      <c r="Q159" s="11">
        <f t="shared" si="12"/>
        <v>2183603</v>
      </c>
    </row>
    <row r="160" spans="1:17" s="10" customFormat="1" hidden="1" outlineLevel="1" x14ac:dyDescent="0.25">
      <c r="A160" s="10">
        <v>143</v>
      </c>
      <c r="B160" s="10">
        <v>31</v>
      </c>
      <c r="C160" s="10">
        <v>9</v>
      </c>
      <c r="D160" s="10" t="s">
        <v>151</v>
      </c>
      <c r="E160" s="10">
        <v>0</v>
      </c>
      <c r="F160" s="10">
        <v>0</v>
      </c>
      <c r="G160" s="11">
        <v>0</v>
      </c>
      <c r="H160" s="11">
        <v>0</v>
      </c>
      <c r="I160" s="10">
        <v>0</v>
      </c>
      <c r="J160" s="10">
        <v>0</v>
      </c>
      <c r="K160" s="11">
        <v>0</v>
      </c>
      <c r="L160" s="11">
        <v>5957901</v>
      </c>
      <c r="M160" s="11">
        <v>5957901</v>
      </c>
      <c r="N160" s="10">
        <v>0</v>
      </c>
      <c r="O160" s="11">
        <v>5957901</v>
      </c>
      <c r="P160" s="11">
        <v>5210302</v>
      </c>
      <c r="Q160" s="11">
        <f t="shared" si="12"/>
        <v>747599</v>
      </c>
    </row>
    <row r="161" spans="1:17" s="10" customFormat="1" hidden="1" outlineLevel="1" x14ac:dyDescent="0.25">
      <c r="A161" s="10">
        <v>144</v>
      </c>
      <c r="B161" s="10">
        <v>31</v>
      </c>
      <c r="C161" s="10">
        <v>11</v>
      </c>
      <c r="D161" s="10" t="s">
        <v>47</v>
      </c>
      <c r="E161" s="10">
        <v>0</v>
      </c>
      <c r="F161" s="10">
        <v>0</v>
      </c>
      <c r="G161" s="11">
        <v>-28215714</v>
      </c>
      <c r="H161" s="11">
        <v>-28215714</v>
      </c>
      <c r="I161" s="10">
        <v>0</v>
      </c>
      <c r="J161" s="10">
        <v>0</v>
      </c>
      <c r="K161" s="11">
        <v>8190045</v>
      </c>
      <c r="L161" s="11">
        <v>4445799</v>
      </c>
      <c r="M161" s="11">
        <v>12635844</v>
      </c>
      <c r="N161" s="10">
        <v>0</v>
      </c>
      <c r="O161" s="11">
        <v>-15579870</v>
      </c>
      <c r="P161" s="11">
        <v>-13778147</v>
      </c>
      <c r="Q161" s="11">
        <f t="shared" si="12"/>
        <v>-1801723</v>
      </c>
    </row>
    <row r="162" spans="1:17" s="10" customFormat="1" hidden="1" outlineLevel="1" x14ac:dyDescent="0.25">
      <c r="A162" s="10">
        <v>145</v>
      </c>
      <c r="B162" s="10">
        <v>31</v>
      </c>
      <c r="C162" s="10">
        <v>13</v>
      </c>
      <c r="D162" s="10" t="s">
        <v>49</v>
      </c>
      <c r="E162" s="10">
        <v>0</v>
      </c>
      <c r="F162" s="10">
        <v>0</v>
      </c>
      <c r="G162" s="11">
        <v>-38553486</v>
      </c>
      <c r="H162" s="11">
        <v>-38553486</v>
      </c>
      <c r="I162" s="10">
        <v>0</v>
      </c>
      <c r="J162" s="10">
        <v>0</v>
      </c>
      <c r="K162" s="11">
        <v>13053190</v>
      </c>
      <c r="L162" s="11">
        <v>8110800</v>
      </c>
      <c r="M162" s="11">
        <v>21163990</v>
      </c>
      <c r="N162" s="10">
        <v>0</v>
      </c>
      <c r="O162" s="11">
        <v>-17389496</v>
      </c>
      <c r="P162" s="11">
        <v>-17732694</v>
      </c>
      <c r="Q162" s="11">
        <f t="shared" si="12"/>
        <v>343198</v>
      </c>
    </row>
    <row r="163" spans="1:17" s="10" customFormat="1" hidden="1" outlineLevel="1" x14ac:dyDescent="0.25">
      <c r="A163" s="10">
        <v>146</v>
      </c>
      <c r="B163" s="10">
        <v>31</v>
      </c>
      <c r="C163" s="10">
        <v>14</v>
      </c>
      <c r="D163" s="10" t="s">
        <v>152</v>
      </c>
      <c r="E163" s="10">
        <v>0</v>
      </c>
      <c r="F163" s="10">
        <v>0</v>
      </c>
      <c r="G163" s="11">
        <v>-579810</v>
      </c>
      <c r="H163" s="11">
        <v>-579810</v>
      </c>
      <c r="I163" s="10">
        <v>0</v>
      </c>
      <c r="J163" s="10">
        <v>0</v>
      </c>
      <c r="K163" s="11">
        <v>89251</v>
      </c>
      <c r="L163" s="11">
        <v>0</v>
      </c>
      <c r="M163" s="11">
        <v>89251</v>
      </c>
      <c r="N163" s="10">
        <v>0</v>
      </c>
      <c r="O163" s="11">
        <v>-490559</v>
      </c>
      <c r="P163" s="11">
        <v>-157946</v>
      </c>
      <c r="Q163" s="11">
        <f t="shared" si="12"/>
        <v>-332613</v>
      </c>
    </row>
    <row r="164" spans="1:17" s="10" customFormat="1" hidden="1" outlineLevel="1" x14ac:dyDescent="0.25">
      <c r="A164" s="10">
        <v>147</v>
      </c>
      <c r="B164" s="10">
        <v>31</v>
      </c>
      <c r="C164" s="10">
        <v>16</v>
      </c>
      <c r="D164" s="10" t="s">
        <v>153</v>
      </c>
      <c r="E164" s="10">
        <v>0</v>
      </c>
      <c r="F164" s="10">
        <v>0</v>
      </c>
      <c r="G164" s="11">
        <v>0</v>
      </c>
      <c r="H164" s="11">
        <v>0</v>
      </c>
      <c r="I164" s="10">
        <v>0</v>
      </c>
      <c r="J164" s="10">
        <v>0</v>
      </c>
      <c r="K164" s="11">
        <v>1687215</v>
      </c>
      <c r="L164" s="11">
        <v>1222584</v>
      </c>
      <c r="M164" s="11">
        <v>2909799</v>
      </c>
      <c r="N164" s="10">
        <v>0</v>
      </c>
      <c r="O164" s="11">
        <v>2909799</v>
      </c>
      <c r="P164" s="11">
        <v>2177890</v>
      </c>
      <c r="Q164" s="11">
        <f t="shared" si="12"/>
        <v>731909</v>
      </c>
    </row>
    <row r="165" spans="1:17" s="10" customFormat="1" hidden="1" outlineLevel="1" x14ac:dyDescent="0.25">
      <c r="A165" s="10">
        <v>148</v>
      </c>
      <c r="B165" s="10">
        <v>31</v>
      </c>
      <c r="C165" s="10">
        <v>17</v>
      </c>
      <c r="D165" s="10" t="s">
        <v>154</v>
      </c>
      <c r="E165" s="10">
        <v>0</v>
      </c>
      <c r="F165" s="10">
        <v>0</v>
      </c>
      <c r="G165" s="11">
        <v>-1767642</v>
      </c>
      <c r="H165" s="11">
        <v>-1767642</v>
      </c>
      <c r="I165" s="10">
        <v>0</v>
      </c>
      <c r="J165" s="10">
        <v>0</v>
      </c>
      <c r="K165" s="11">
        <v>1046838</v>
      </c>
      <c r="L165" s="11">
        <v>2326257</v>
      </c>
      <c r="M165" s="11">
        <v>3373095</v>
      </c>
      <c r="N165" s="10">
        <v>0</v>
      </c>
      <c r="O165" s="11">
        <v>1605453</v>
      </c>
      <c r="P165" s="11">
        <v>1649449</v>
      </c>
      <c r="Q165" s="11">
        <f t="shared" si="12"/>
        <v>-43996</v>
      </c>
    </row>
    <row r="166" spans="1:17" s="10" customFormat="1" hidden="1" outlineLevel="1" x14ac:dyDescent="0.25">
      <c r="A166" s="10">
        <v>149</v>
      </c>
      <c r="B166" s="10">
        <v>31</v>
      </c>
      <c r="C166" s="10">
        <v>18</v>
      </c>
      <c r="D166" s="10" t="s">
        <v>54</v>
      </c>
      <c r="E166" s="10">
        <v>0</v>
      </c>
      <c r="F166" s="10">
        <v>0</v>
      </c>
      <c r="G166" s="11">
        <v>-3998283</v>
      </c>
      <c r="H166" s="11">
        <v>-3998283</v>
      </c>
      <c r="I166" s="10">
        <v>0</v>
      </c>
      <c r="J166" s="10">
        <v>0</v>
      </c>
      <c r="K166" s="10">
        <v>0</v>
      </c>
      <c r="L166" s="11">
        <v>903486</v>
      </c>
      <c r="M166" s="11">
        <v>903486</v>
      </c>
      <c r="N166" s="10">
        <v>0</v>
      </c>
      <c r="O166" s="11">
        <v>-3094797</v>
      </c>
      <c r="P166" s="11">
        <v>-3094802</v>
      </c>
      <c r="Q166" s="11">
        <f t="shared" si="12"/>
        <v>5</v>
      </c>
    </row>
    <row r="167" spans="1:17" s="10" customFormat="1" hidden="1" outlineLevel="1" x14ac:dyDescent="0.25">
      <c r="A167" s="10">
        <v>1410</v>
      </c>
      <c r="B167" s="10">
        <v>31</v>
      </c>
      <c r="C167" s="10">
        <v>19</v>
      </c>
      <c r="D167" s="10" t="s">
        <v>155</v>
      </c>
      <c r="E167" s="10">
        <v>0</v>
      </c>
      <c r="F167" s="10">
        <v>0</v>
      </c>
      <c r="G167" s="11">
        <v>-18637794</v>
      </c>
      <c r="H167" s="11">
        <v>-18637794</v>
      </c>
      <c r="I167" s="10">
        <v>0</v>
      </c>
      <c r="J167" s="10">
        <v>0</v>
      </c>
      <c r="K167" s="11">
        <v>4310843</v>
      </c>
      <c r="L167" s="11">
        <v>6341112</v>
      </c>
      <c r="M167" s="11">
        <v>10651955</v>
      </c>
      <c r="N167" s="10">
        <v>0</v>
      </c>
      <c r="O167" s="11">
        <v>-7985839</v>
      </c>
      <c r="P167" s="11">
        <v>-7131576</v>
      </c>
      <c r="Q167" s="11">
        <f t="shared" si="12"/>
        <v>-854263</v>
      </c>
    </row>
    <row r="168" spans="1:17" s="10" customFormat="1" hidden="1" outlineLevel="1" x14ac:dyDescent="0.25">
      <c r="A168" s="10">
        <v>1411</v>
      </c>
      <c r="B168" s="10">
        <v>31</v>
      </c>
      <c r="C168" s="10">
        <v>21</v>
      </c>
      <c r="D168" s="10" t="s">
        <v>156</v>
      </c>
      <c r="E168" s="10">
        <v>0</v>
      </c>
      <c r="F168" s="10">
        <v>0</v>
      </c>
      <c r="G168" s="11">
        <v>-24402663</v>
      </c>
      <c r="H168" s="11">
        <v>-24402663</v>
      </c>
      <c r="I168" s="10">
        <v>0</v>
      </c>
      <c r="J168" s="10">
        <v>0</v>
      </c>
      <c r="K168" s="11">
        <v>14501430</v>
      </c>
      <c r="L168" s="11">
        <v>4776081</v>
      </c>
      <c r="M168" s="11">
        <v>19277511</v>
      </c>
      <c r="N168" s="10">
        <v>0</v>
      </c>
      <c r="O168" s="11">
        <v>-5125152</v>
      </c>
      <c r="P168" s="11">
        <v>-9493509</v>
      </c>
      <c r="Q168" s="11">
        <f t="shared" si="12"/>
        <v>4368357</v>
      </c>
    </row>
    <row r="169" spans="1:17" s="10" customFormat="1" hidden="1" outlineLevel="1" x14ac:dyDescent="0.25">
      <c r="A169" s="10">
        <v>1412</v>
      </c>
      <c r="B169" s="10">
        <v>31</v>
      </c>
      <c r="C169" s="10">
        <v>22</v>
      </c>
      <c r="D169" s="10" t="s">
        <v>157</v>
      </c>
      <c r="E169" s="10">
        <v>0</v>
      </c>
      <c r="F169" s="10">
        <v>0</v>
      </c>
      <c r="G169" s="11">
        <v>-6103917</v>
      </c>
      <c r="H169" s="11">
        <v>-6103917</v>
      </c>
      <c r="I169" s="10">
        <v>0</v>
      </c>
      <c r="J169" s="10">
        <v>0</v>
      </c>
      <c r="K169" s="11">
        <v>18445</v>
      </c>
      <c r="L169" s="11">
        <v>1750557</v>
      </c>
      <c r="M169" s="11">
        <v>1769002</v>
      </c>
      <c r="N169" s="10">
        <v>0</v>
      </c>
      <c r="O169" s="11">
        <v>-4334915</v>
      </c>
      <c r="P169" s="11">
        <v>-4076693</v>
      </c>
      <c r="Q169" s="11">
        <f t="shared" si="12"/>
        <v>-258222</v>
      </c>
    </row>
    <row r="170" spans="1:17" s="10" customFormat="1" hidden="1" outlineLevel="1" x14ac:dyDescent="0.25">
      <c r="A170" s="10">
        <v>1413</v>
      </c>
      <c r="B170" s="10">
        <v>31</v>
      </c>
      <c r="C170" s="10">
        <v>25</v>
      </c>
      <c r="D170" s="10" t="s">
        <v>158</v>
      </c>
      <c r="E170" s="10">
        <v>0</v>
      </c>
      <c r="F170" s="10">
        <v>0</v>
      </c>
      <c r="G170" s="11">
        <v>0</v>
      </c>
      <c r="H170" s="11">
        <v>0</v>
      </c>
      <c r="I170" s="10">
        <v>0</v>
      </c>
      <c r="J170" s="10">
        <v>0</v>
      </c>
      <c r="K170" s="11">
        <v>0</v>
      </c>
      <c r="L170" s="11">
        <v>0</v>
      </c>
      <c r="M170" s="11">
        <v>0</v>
      </c>
      <c r="N170" s="10">
        <v>0</v>
      </c>
      <c r="O170" s="11">
        <v>0</v>
      </c>
      <c r="P170" s="11">
        <v>0</v>
      </c>
      <c r="Q170" s="11">
        <f t="shared" si="12"/>
        <v>0</v>
      </c>
    </row>
    <row r="171" spans="1:17" s="10" customFormat="1" hidden="1" outlineLevel="1" x14ac:dyDescent="0.25">
      <c r="A171" s="10">
        <v>1414</v>
      </c>
      <c r="B171" s="10">
        <v>31</v>
      </c>
      <c r="C171" s="10">
        <v>31</v>
      </c>
      <c r="D171" s="10" t="s">
        <v>159</v>
      </c>
      <c r="E171" s="10">
        <v>0</v>
      </c>
      <c r="F171" s="10">
        <v>0</v>
      </c>
      <c r="G171" s="11">
        <v>-157608</v>
      </c>
      <c r="H171" s="11">
        <v>-157608</v>
      </c>
      <c r="I171" s="10">
        <v>0</v>
      </c>
      <c r="J171" s="10">
        <v>0</v>
      </c>
      <c r="K171" s="11">
        <v>87996</v>
      </c>
      <c r="L171" s="11">
        <v>28131</v>
      </c>
      <c r="M171" s="11">
        <v>116127</v>
      </c>
      <c r="N171" s="10">
        <v>0</v>
      </c>
      <c r="O171" s="11">
        <v>-41481</v>
      </c>
      <c r="P171" s="11">
        <v>114423</v>
      </c>
      <c r="Q171" s="11">
        <f t="shared" si="12"/>
        <v>-155904</v>
      </c>
    </row>
    <row r="172" spans="1:17" s="10" customFormat="1" hidden="1" outlineLevel="1" x14ac:dyDescent="0.25">
      <c r="A172" s="10">
        <v>1415</v>
      </c>
      <c r="B172" s="10">
        <v>31</v>
      </c>
      <c r="C172" s="10">
        <v>32</v>
      </c>
      <c r="D172" s="10" t="s">
        <v>40</v>
      </c>
      <c r="E172" s="10">
        <v>0</v>
      </c>
      <c r="F172" s="10">
        <v>0</v>
      </c>
      <c r="G172" s="11">
        <v>-3453657</v>
      </c>
      <c r="H172" s="11">
        <v>-3453657</v>
      </c>
      <c r="I172" s="10">
        <v>0</v>
      </c>
      <c r="J172" s="10">
        <v>0</v>
      </c>
      <c r="K172" s="11">
        <v>13043046</v>
      </c>
      <c r="L172" s="11">
        <v>600216</v>
      </c>
      <c r="M172" s="11">
        <v>13643262</v>
      </c>
      <c r="N172" s="10">
        <v>0</v>
      </c>
      <c r="O172" s="11">
        <v>10189605</v>
      </c>
      <c r="P172" s="11">
        <v>-1348726</v>
      </c>
      <c r="Q172" s="11">
        <f t="shared" si="12"/>
        <v>11538331</v>
      </c>
    </row>
    <row r="173" spans="1:17" s="10" customFormat="1" hidden="1" outlineLevel="1" x14ac:dyDescent="0.25">
      <c r="A173" s="10">
        <v>1416</v>
      </c>
      <c r="B173" s="10">
        <v>31</v>
      </c>
      <c r="C173" s="10">
        <v>33</v>
      </c>
      <c r="D173" s="10" t="s">
        <v>41</v>
      </c>
      <c r="E173" s="10">
        <v>0</v>
      </c>
      <c r="F173" s="10">
        <v>0</v>
      </c>
      <c r="G173" s="11">
        <v>-4093764</v>
      </c>
      <c r="H173" s="11">
        <v>-4093764</v>
      </c>
      <c r="I173" s="10">
        <v>0</v>
      </c>
      <c r="J173" s="10">
        <v>0</v>
      </c>
      <c r="K173" s="11">
        <v>2096599</v>
      </c>
      <c r="L173" s="11">
        <v>707940</v>
      </c>
      <c r="M173" s="11">
        <v>2804539</v>
      </c>
      <c r="N173" s="10">
        <v>0</v>
      </c>
      <c r="O173" s="11">
        <v>-1289225</v>
      </c>
      <c r="P173" s="11">
        <v>-2075355</v>
      </c>
      <c r="Q173" s="11">
        <f t="shared" si="12"/>
        <v>786130</v>
      </c>
    </row>
    <row r="174" spans="1:17" s="10" customFormat="1" hidden="1" outlineLevel="1" x14ac:dyDescent="0.25">
      <c r="A174" s="10">
        <v>1417</v>
      </c>
      <c r="B174" s="10">
        <v>31</v>
      </c>
      <c r="C174" s="10">
        <v>34</v>
      </c>
      <c r="D174" s="10" t="s">
        <v>160</v>
      </c>
      <c r="E174" s="10">
        <v>0</v>
      </c>
      <c r="F174" s="10">
        <v>0</v>
      </c>
      <c r="G174" s="11">
        <v>-5189640</v>
      </c>
      <c r="H174" s="11">
        <v>-5189640</v>
      </c>
      <c r="I174" s="10">
        <v>0</v>
      </c>
      <c r="J174" s="10">
        <v>0</v>
      </c>
      <c r="K174" s="11">
        <v>1938305</v>
      </c>
      <c r="L174" s="11">
        <v>959226</v>
      </c>
      <c r="M174" s="11">
        <v>2897531</v>
      </c>
      <c r="N174" s="10">
        <v>0</v>
      </c>
      <c r="O174" s="11">
        <v>-2292109</v>
      </c>
      <c r="P174" s="11">
        <v>-2743510</v>
      </c>
      <c r="Q174" s="11">
        <f t="shared" si="12"/>
        <v>451401</v>
      </c>
    </row>
    <row r="175" spans="1:17" s="10" customFormat="1" hidden="1" outlineLevel="1" x14ac:dyDescent="0.25">
      <c r="A175" s="10">
        <v>1418</v>
      </c>
      <c r="B175" s="10">
        <v>31</v>
      </c>
      <c r="C175" s="10">
        <v>36</v>
      </c>
      <c r="D175" s="10" t="s">
        <v>43</v>
      </c>
      <c r="E175" s="10">
        <v>0</v>
      </c>
      <c r="F175" s="10">
        <v>0</v>
      </c>
      <c r="G175" s="11">
        <v>-6869028</v>
      </c>
      <c r="H175" s="11">
        <v>-6869028</v>
      </c>
      <c r="I175" s="10">
        <v>0</v>
      </c>
      <c r="J175" s="10">
        <v>0</v>
      </c>
      <c r="K175" s="11">
        <v>2023444</v>
      </c>
      <c r="L175" s="11">
        <v>1280079</v>
      </c>
      <c r="M175" s="11">
        <v>3303523</v>
      </c>
      <c r="N175" s="11">
        <v>0</v>
      </c>
      <c r="O175" s="11">
        <v>-3565505</v>
      </c>
      <c r="P175" s="11">
        <v>-3649775</v>
      </c>
      <c r="Q175" s="11">
        <f t="shared" si="12"/>
        <v>84270</v>
      </c>
    </row>
    <row r="176" spans="1:17" s="10" customFormat="1" hidden="1" outlineLevel="1" x14ac:dyDescent="0.25">
      <c r="A176" s="10">
        <v>1419</v>
      </c>
      <c r="B176" s="10">
        <v>31</v>
      </c>
      <c r="C176" s="10">
        <v>37</v>
      </c>
      <c r="D176" s="10" t="s">
        <v>257</v>
      </c>
      <c r="E176" s="10">
        <v>0</v>
      </c>
      <c r="F176" s="10">
        <v>0</v>
      </c>
      <c r="G176" s="11">
        <v>-1377501</v>
      </c>
      <c r="H176" s="11">
        <v>-1377501</v>
      </c>
      <c r="I176" s="10">
        <v>0</v>
      </c>
      <c r="J176" s="10">
        <v>0</v>
      </c>
      <c r="K176" s="11">
        <v>1291311</v>
      </c>
      <c r="L176" s="11">
        <v>709065</v>
      </c>
      <c r="M176" s="11">
        <v>2000376</v>
      </c>
      <c r="N176" s="10">
        <v>0</v>
      </c>
      <c r="O176" s="11">
        <v>622875</v>
      </c>
      <c r="P176" s="11">
        <v>355959</v>
      </c>
      <c r="Q176" s="11">
        <f t="shared" si="12"/>
        <v>266916</v>
      </c>
    </row>
    <row r="177" spans="1:17" s="10" customFormat="1" hidden="1" outlineLevel="1" x14ac:dyDescent="0.25">
      <c r="A177" s="10">
        <v>1420</v>
      </c>
      <c r="B177" s="10">
        <v>31</v>
      </c>
      <c r="C177" s="10">
        <v>51</v>
      </c>
      <c r="D177" s="10" t="s">
        <v>161</v>
      </c>
      <c r="E177" s="10">
        <v>0</v>
      </c>
      <c r="F177" s="10">
        <v>0</v>
      </c>
      <c r="G177" s="11">
        <v>-2388819</v>
      </c>
      <c r="H177" s="11">
        <v>-2388819</v>
      </c>
      <c r="I177" s="10">
        <v>0</v>
      </c>
      <c r="J177" s="10">
        <v>0</v>
      </c>
      <c r="K177" s="11">
        <v>701289</v>
      </c>
      <c r="L177" s="11">
        <v>335298</v>
      </c>
      <c r="M177" s="11">
        <v>1036587</v>
      </c>
      <c r="N177" s="10">
        <v>0</v>
      </c>
      <c r="O177" s="11">
        <v>-1352232</v>
      </c>
      <c r="P177" s="11">
        <v>-1119666</v>
      </c>
      <c r="Q177" s="11">
        <f t="shared" si="12"/>
        <v>-232566</v>
      </c>
    </row>
    <row r="178" spans="1:17" s="10" customFormat="1" hidden="1" outlineLevel="1" x14ac:dyDescent="0.25">
      <c r="A178" s="10">
        <v>1421</v>
      </c>
      <c r="B178" s="10">
        <v>31</v>
      </c>
      <c r="C178" s="10">
        <v>52</v>
      </c>
      <c r="D178" s="10" t="s">
        <v>162</v>
      </c>
      <c r="E178" s="10">
        <v>0</v>
      </c>
      <c r="F178" s="10">
        <v>0</v>
      </c>
      <c r="G178" s="11">
        <v>-2065920</v>
      </c>
      <c r="H178" s="11">
        <v>-2065920</v>
      </c>
      <c r="I178" s="10">
        <v>0</v>
      </c>
      <c r="J178" s="10">
        <v>0</v>
      </c>
      <c r="K178" s="11">
        <v>1068976</v>
      </c>
      <c r="L178" s="11">
        <v>325023</v>
      </c>
      <c r="M178" s="11">
        <v>1393999</v>
      </c>
      <c r="N178" s="10">
        <v>0</v>
      </c>
      <c r="O178" s="11">
        <v>-671921</v>
      </c>
      <c r="P178" s="11">
        <v>-630050</v>
      </c>
      <c r="Q178" s="11">
        <f t="shared" si="12"/>
        <v>-41871</v>
      </c>
    </row>
    <row r="179" spans="1:17" s="10" customFormat="1" hidden="1" outlineLevel="1" x14ac:dyDescent="0.25">
      <c r="A179" s="10">
        <v>1422</v>
      </c>
      <c r="B179" s="10">
        <v>31</v>
      </c>
      <c r="C179" s="10">
        <v>53</v>
      </c>
      <c r="D179" s="10" t="s">
        <v>163</v>
      </c>
      <c r="E179" s="10">
        <v>0</v>
      </c>
      <c r="F179" s="10">
        <v>0</v>
      </c>
      <c r="G179" s="11">
        <v>-3656985</v>
      </c>
      <c r="H179" s="11">
        <v>-3656985</v>
      </c>
      <c r="I179" s="10">
        <v>0</v>
      </c>
      <c r="J179" s="10">
        <v>0</v>
      </c>
      <c r="K179" s="11">
        <v>11241513</v>
      </c>
      <c r="L179" s="11">
        <v>947442</v>
      </c>
      <c r="M179" s="11">
        <v>12188955</v>
      </c>
      <c r="N179" s="11">
        <v>0</v>
      </c>
      <c r="O179" s="11">
        <v>8531970</v>
      </c>
      <c r="P179" s="11">
        <v>5117012</v>
      </c>
      <c r="Q179" s="11">
        <f t="shared" si="12"/>
        <v>3414958</v>
      </c>
    </row>
    <row r="180" spans="1:17" s="10" customFormat="1" hidden="1" outlineLevel="1" x14ac:dyDescent="0.25">
      <c r="A180" s="10">
        <v>1423</v>
      </c>
      <c r="B180" s="10">
        <v>31</v>
      </c>
      <c r="C180" s="10">
        <v>54</v>
      </c>
      <c r="D180" s="10" t="s">
        <v>164</v>
      </c>
      <c r="E180" s="10">
        <v>0</v>
      </c>
      <c r="F180" s="10">
        <v>0</v>
      </c>
      <c r="G180" s="11">
        <v>-1096572</v>
      </c>
      <c r="H180" s="11">
        <v>-1096572</v>
      </c>
      <c r="I180" s="10">
        <v>0</v>
      </c>
      <c r="J180" s="10">
        <v>0</v>
      </c>
      <c r="K180" s="11">
        <v>151641</v>
      </c>
      <c r="L180" s="11">
        <v>186531</v>
      </c>
      <c r="M180" s="11">
        <v>338172</v>
      </c>
      <c r="N180" s="11">
        <v>0</v>
      </c>
      <c r="O180" s="11">
        <v>-758400</v>
      </c>
      <c r="P180" s="11">
        <v>-608188</v>
      </c>
      <c r="Q180" s="11">
        <f t="shared" si="12"/>
        <v>-150212</v>
      </c>
    </row>
    <row r="181" spans="1:17" s="10" customFormat="1" hidden="1" outlineLevel="1" x14ac:dyDescent="0.25">
      <c r="A181" s="10">
        <v>1424</v>
      </c>
      <c r="B181" s="10">
        <v>31</v>
      </c>
      <c r="C181" s="10">
        <v>55</v>
      </c>
      <c r="D181" s="10" t="s">
        <v>165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1">
        <v>225726</v>
      </c>
      <c r="M181" s="11">
        <v>225726</v>
      </c>
      <c r="N181" s="10">
        <v>0</v>
      </c>
      <c r="O181" s="11">
        <v>225726</v>
      </c>
      <c r="P181" s="11">
        <v>252507</v>
      </c>
      <c r="Q181" s="11">
        <f t="shared" si="12"/>
        <v>-26781</v>
      </c>
    </row>
    <row r="182" spans="1:17" s="10" customFormat="1" hidden="1" outlineLevel="1" x14ac:dyDescent="0.25">
      <c r="A182" s="10">
        <v>1425</v>
      </c>
      <c r="B182" s="10">
        <v>31</v>
      </c>
      <c r="C182" s="10">
        <v>56</v>
      </c>
      <c r="D182" s="10" t="s">
        <v>166</v>
      </c>
      <c r="E182" s="10">
        <v>0</v>
      </c>
      <c r="F182" s="10">
        <v>0</v>
      </c>
      <c r="G182" s="11">
        <v>-5515014</v>
      </c>
      <c r="H182" s="11">
        <v>-5515014</v>
      </c>
      <c r="I182" s="10">
        <v>0</v>
      </c>
      <c r="J182" s="10">
        <v>0</v>
      </c>
      <c r="K182" s="11">
        <v>2101092</v>
      </c>
      <c r="L182" s="11">
        <v>961197</v>
      </c>
      <c r="M182" s="11">
        <v>3062289</v>
      </c>
      <c r="N182" s="10">
        <v>0</v>
      </c>
      <c r="O182" s="11">
        <v>-2452725</v>
      </c>
      <c r="P182" s="11">
        <v>-3195419</v>
      </c>
      <c r="Q182" s="11">
        <f t="shared" si="12"/>
        <v>742694</v>
      </c>
    </row>
    <row r="183" spans="1:17" s="10" customFormat="1" hidden="1" outlineLevel="1" x14ac:dyDescent="0.25">
      <c r="A183" s="10">
        <v>1426</v>
      </c>
      <c r="B183" s="10">
        <v>31</v>
      </c>
      <c r="C183" s="10">
        <v>57</v>
      </c>
      <c r="D183" s="10" t="s">
        <v>167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1">
        <v>64613</v>
      </c>
      <c r="L183" s="10">
        <v>0</v>
      </c>
      <c r="M183" s="11">
        <v>64613</v>
      </c>
      <c r="N183" s="11">
        <v>0</v>
      </c>
      <c r="O183" s="11">
        <v>64613</v>
      </c>
      <c r="P183" s="11">
        <v>0</v>
      </c>
      <c r="Q183" s="11">
        <f t="shared" si="12"/>
        <v>64613</v>
      </c>
    </row>
    <row r="184" spans="1:17" s="10" customFormat="1" hidden="1" outlineLevel="1" x14ac:dyDescent="0.25">
      <c r="A184" s="10">
        <v>1427</v>
      </c>
      <c r="B184" s="10">
        <v>31</v>
      </c>
      <c r="C184" s="10">
        <v>58</v>
      </c>
      <c r="D184" s="10" t="s">
        <v>168</v>
      </c>
      <c r="E184" s="10">
        <v>0</v>
      </c>
      <c r="F184" s="10">
        <v>0</v>
      </c>
      <c r="G184" s="11">
        <v>-3765288</v>
      </c>
      <c r="H184" s="11">
        <v>-3765288</v>
      </c>
      <c r="I184" s="11">
        <v>0</v>
      </c>
      <c r="J184" s="10">
        <v>0</v>
      </c>
      <c r="K184" s="11">
        <v>3884373</v>
      </c>
      <c r="L184" s="11">
        <v>0</v>
      </c>
      <c r="M184" s="11">
        <v>3884373</v>
      </c>
      <c r="N184" s="10">
        <v>0</v>
      </c>
      <c r="O184" s="11">
        <v>119085</v>
      </c>
      <c r="P184" s="11">
        <v>-1650272</v>
      </c>
      <c r="Q184" s="11">
        <f>O184-P184</f>
        <v>1769357</v>
      </c>
    </row>
    <row r="185" spans="1:17" s="10" customFormat="1" hidden="1" outlineLevel="1" x14ac:dyDescent="0.25">
      <c r="A185" s="10">
        <v>1428</v>
      </c>
      <c r="B185" s="10">
        <v>31</v>
      </c>
      <c r="C185" s="10">
        <v>59</v>
      </c>
      <c r="D185" s="10" t="s">
        <v>169</v>
      </c>
      <c r="E185" s="10">
        <v>0</v>
      </c>
      <c r="F185" s="10">
        <v>0</v>
      </c>
      <c r="G185" s="11">
        <v>-51111</v>
      </c>
      <c r="H185" s="11">
        <v>-51111</v>
      </c>
      <c r="I185" s="11">
        <v>0</v>
      </c>
      <c r="J185" s="10">
        <v>0</v>
      </c>
      <c r="K185" s="11">
        <v>0</v>
      </c>
      <c r="L185" s="11">
        <v>309894</v>
      </c>
      <c r="M185" s="11">
        <v>309894</v>
      </c>
      <c r="N185" s="10">
        <v>0</v>
      </c>
      <c r="O185" s="11">
        <v>258783</v>
      </c>
      <c r="P185" s="11">
        <v>247934</v>
      </c>
      <c r="Q185" s="11">
        <f t="shared" ref="Q185:Q190" si="13">O185-P185</f>
        <v>10849</v>
      </c>
    </row>
    <row r="186" spans="1:17" s="10" customFormat="1" hidden="1" outlineLevel="1" x14ac:dyDescent="0.25">
      <c r="A186" s="10">
        <v>1429</v>
      </c>
      <c r="B186" s="10">
        <v>31</v>
      </c>
      <c r="C186" s="10">
        <v>61</v>
      </c>
      <c r="D186" s="10" t="s">
        <v>170</v>
      </c>
      <c r="E186" s="10">
        <v>0</v>
      </c>
      <c r="F186" s="10">
        <v>0</v>
      </c>
      <c r="G186" s="11">
        <v>-762600</v>
      </c>
      <c r="H186" s="11">
        <v>-762600</v>
      </c>
      <c r="I186" s="11">
        <v>0</v>
      </c>
      <c r="J186" s="10">
        <v>0</v>
      </c>
      <c r="K186" s="11">
        <v>349245</v>
      </c>
      <c r="L186" s="11">
        <v>150825</v>
      </c>
      <c r="M186" s="11">
        <v>500070</v>
      </c>
      <c r="N186" s="10">
        <v>0</v>
      </c>
      <c r="O186" s="11">
        <v>-262530</v>
      </c>
      <c r="P186" s="11">
        <v>-32607</v>
      </c>
      <c r="Q186" s="11">
        <f t="shared" si="13"/>
        <v>-229923</v>
      </c>
    </row>
    <row r="187" spans="1:17" s="10" customFormat="1" hidden="1" outlineLevel="1" x14ac:dyDescent="0.25">
      <c r="A187" s="10">
        <v>1430</v>
      </c>
      <c r="B187" s="10">
        <v>31</v>
      </c>
      <c r="C187" s="10">
        <v>63</v>
      </c>
      <c r="D187" s="10" t="s">
        <v>171</v>
      </c>
      <c r="E187" s="10">
        <v>0</v>
      </c>
      <c r="F187" s="10">
        <v>0</v>
      </c>
      <c r="G187" s="11">
        <v>0</v>
      </c>
      <c r="H187" s="11">
        <v>0</v>
      </c>
      <c r="I187" s="11">
        <v>0</v>
      </c>
      <c r="J187" s="10">
        <v>0</v>
      </c>
      <c r="K187" s="11">
        <v>0</v>
      </c>
      <c r="L187" s="11">
        <v>492099</v>
      </c>
      <c r="M187" s="11">
        <v>492099</v>
      </c>
      <c r="N187" s="10">
        <v>0</v>
      </c>
      <c r="O187" s="11">
        <v>492099</v>
      </c>
      <c r="P187" s="11">
        <v>336339</v>
      </c>
      <c r="Q187" s="11">
        <f t="shared" si="13"/>
        <v>155760</v>
      </c>
    </row>
    <row r="188" spans="1:17" s="10" customFormat="1" hidden="1" outlineLevel="1" x14ac:dyDescent="0.25">
      <c r="A188" s="10">
        <v>1431</v>
      </c>
      <c r="B188" s="10">
        <v>31</v>
      </c>
      <c r="C188" s="10">
        <v>65</v>
      </c>
      <c r="D188" s="10" t="s">
        <v>172</v>
      </c>
      <c r="E188" s="10">
        <v>0</v>
      </c>
      <c r="F188" s="10">
        <v>0</v>
      </c>
      <c r="G188" s="11">
        <v>-5734917</v>
      </c>
      <c r="H188" s="11">
        <v>-5734917</v>
      </c>
      <c r="I188" s="10">
        <v>0</v>
      </c>
      <c r="J188" s="10">
        <v>0</v>
      </c>
      <c r="K188" s="11">
        <v>4819857</v>
      </c>
      <c r="L188" s="11">
        <v>0</v>
      </c>
      <c r="M188" s="11">
        <v>4819857</v>
      </c>
      <c r="N188" s="10">
        <v>0</v>
      </c>
      <c r="O188" s="11">
        <v>-915060</v>
      </c>
      <c r="P188" s="11">
        <v>1075459</v>
      </c>
      <c r="Q188" s="11">
        <f t="shared" si="13"/>
        <v>-1990519</v>
      </c>
    </row>
    <row r="189" spans="1:17" s="10" customFormat="1" hidden="1" outlineLevel="1" x14ac:dyDescent="0.25">
      <c r="A189" s="10">
        <v>1432</v>
      </c>
      <c r="B189" s="10">
        <v>31</v>
      </c>
      <c r="C189" s="10">
        <v>66</v>
      </c>
      <c r="D189" s="10" t="s">
        <v>173</v>
      </c>
      <c r="E189" s="10">
        <v>0</v>
      </c>
      <c r="F189" s="10">
        <v>0</v>
      </c>
      <c r="G189" s="11">
        <v>-5286903</v>
      </c>
      <c r="H189" s="11">
        <v>-5286903</v>
      </c>
      <c r="I189" s="10">
        <v>0</v>
      </c>
      <c r="J189" s="10">
        <v>0</v>
      </c>
      <c r="K189" s="11">
        <v>5129661</v>
      </c>
      <c r="L189" s="10">
        <v>0</v>
      </c>
      <c r="M189" s="11">
        <v>5129661</v>
      </c>
      <c r="N189" s="10">
        <v>0</v>
      </c>
      <c r="O189" s="11">
        <v>-157242</v>
      </c>
      <c r="P189" s="11">
        <v>1184054</v>
      </c>
      <c r="Q189" s="11">
        <f t="shared" si="13"/>
        <v>-1341296</v>
      </c>
    </row>
    <row r="190" spans="1:17" s="10" customFormat="1" hidden="1" outlineLevel="1" x14ac:dyDescent="0.25">
      <c r="A190" s="10">
        <v>1433</v>
      </c>
      <c r="B190" s="10">
        <v>31</v>
      </c>
      <c r="C190" s="10">
        <v>71</v>
      </c>
      <c r="D190" s="10" t="s">
        <v>174</v>
      </c>
      <c r="E190" s="10">
        <v>0</v>
      </c>
      <c r="F190" s="10">
        <v>0</v>
      </c>
      <c r="G190" s="11">
        <v>0</v>
      </c>
      <c r="H190" s="11">
        <v>0</v>
      </c>
      <c r="I190" s="10">
        <v>0</v>
      </c>
      <c r="J190" s="10">
        <v>0</v>
      </c>
      <c r="K190" s="11">
        <v>0</v>
      </c>
      <c r="L190" s="11">
        <v>570114</v>
      </c>
      <c r="M190" s="11">
        <v>570114</v>
      </c>
      <c r="N190" s="10">
        <v>0</v>
      </c>
      <c r="O190" s="11">
        <v>570114</v>
      </c>
      <c r="P190" s="11">
        <v>439263</v>
      </c>
      <c r="Q190" s="11">
        <f t="shared" si="13"/>
        <v>130851</v>
      </c>
    </row>
    <row r="191" spans="1:17" s="10" customFormat="1" hidden="1" outlineLevel="1" x14ac:dyDescent="0.25">
      <c r="A191" s="10">
        <v>1434</v>
      </c>
      <c r="B191" s="10">
        <v>31</v>
      </c>
      <c r="C191" s="10">
        <v>85</v>
      </c>
      <c r="D191" s="10" t="s">
        <v>175</v>
      </c>
      <c r="E191" s="10">
        <v>0</v>
      </c>
      <c r="F191" s="10">
        <v>0</v>
      </c>
      <c r="G191" s="11">
        <v>-3239649</v>
      </c>
      <c r="H191" s="11">
        <v>-3239649</v>
      </c>
      <c r="I191" s="10">
        <v>0</v>
      </c>
      <c r="J191" s="10">
        <v>0</v>
      </c>
      <c r="K191" s="11">
        <v>58523</v>
      </c>
      <c r="L191" s="11">
        <v>3033825</v>
      </c>
      <c r="M191" s="11">
        <v>3092348</v>
      </c>
      <c r="N191" s="11">
        <v>0</v>
      </c>
      <c r="O191" s="11">
        <v>-147301</v>
      </c>
      <c r="P191" s="11">
        <v>0</v>
      </c>
      <c r="Q191" s="11">
        <f>O191-P191</f>
        <v>-147301</v>
      </c>
    </row>
    <row r="192" spans="1:17" s="10" customFormat="1" ht="15.75" hidden="1" customHeight="1" outlineLevel="1" x14ac:dyDescent="0.25">
      <c r="A192" s="10">
        <v>1435</v>
      </c>
      <c r="B192" s="10">
        <v>31</v>
      </c>
      <c r="C192" s="10">
        <v>97</v>
      </c>
      <c r="D192" s="10" t="s">
        <v>176</v>
      </c>
      <c r="E192" s="10">
        <v>0</v>
      </c>
      <c r="F192" s="10">
        <v>0</v>
      </c>
      <c r="G192" s="11">
        <v>0</v>
      </c>
      <c r="H192" s="11">
        <v>0</v>
      </c>
      <c r="I192" s="10">
        <v>0</v>
      </c>
      <c r="J192" s="10">
        <v>0</v>
      </c>
      <c r="K192" s="11">
        <v>0</v>
      </c>
      <c r="L192" s="11">
        <v>0</v>
      </c>
      <c r="M192" s="11">
        <v>0</v>
      </c>
      <c r="N192" s="11">
        <v>152849808</v>
      </c>
      <c r="O192" s="11">
        <v>152849808</v>
      </c>
      <c r="P192" s="11">
        <v>184801505</v>
      </c>
      <c r="Q192" s="11">
        <f t="shared" ref="Q192:Q193" si="14">O192-P192</f>
        <v>-31951697</v>
      </c>
    </row>
    <row r="193" spans="1:17" s="8" customFormat="1" collapsed="1" x14ac:dyDescent="0.25">
      <c r="A193" s="8">
        <v>15</v>
      </c>
      <c r="B193" s="8">
        <v>33</v>
      </c>
      <c r="D193" s="8" t="s">
        <v>177</v>
      </c>
      <c r="E193" s="8">
        <v>0</v>
      </c>
      <c r="F193" s="8">
        <v>0</v>
      </c>
      <c r="G193" s="9">
        <v>-14513402</v>
      </c>
      <c r="H193" s="9">
        <v>-14513402</v>
      </c>
      <c r="I193" s="9">
        <v>15011373</v>
      </c>
      <c r="J193" s="8">
        <v>0</v>
      </c>
      <c r="K193" s="9">
        <v>9762270</v>
      </c>
      <c r="L193" s="9">
        <v>1525185</v>
      </c>
      <c r="M193" s="9">
        <v>26298828</v>
      </c>
      <c r="N193" s="9">
        <v>0</v>
      </c>
      <c r="O193" s="9">
        <v>11785426</v>
      </c>
      <c r="P193" s="9">
        <v>6636317</v>
      </c>
      <c r="Q193" s="9">
        <f t="shared" si="14"/>
        <v>5149109</v>
      </c>
    </row>
    <row r="194" spans="1:17" s="10" customFormat="1" hidden="1" outlineLevel="1" x14ac:dyDescent="0.25">
      <c r="A194" s="10">
        <v>151</v>
      </c>
      <c r="B194" s="10">
        <v>33</v>
      </c>
      <c r="C194" s="10">
        <v>21</v>
      </c>
      <c r="D194" s="10" t="s">
        <v>178</v>
      </c>
      <c r="E194" s="10">
        <v>0</v>
      </c>
      <c r="F194" s="10">
        <v>0</v>
      </c>
      <c r="G194" s="11">
        <v>-7471223</v>
      </c>
      <c r="H194" s="11">
        <v>-7471223</v>
      </c>
      <c r="I194" s="11">
        <v>4584723</v>
      </c>
      <c r="J194" s="10">
        <v>0</v>
      </c>
      <c r="K194" s="11">
        <v>3746584</v>
      </c>
      <c r="L194" s="10">
        <v>0</v>
      </c>
      <c r="M194" s="11">
        <v>8331307</v>
      </c>
      <c r="N194" s="11">
        <v>0</v>
      </c>
      <c r="O194" s="11">
        <v>860084</v>
      </c>
      <c r="P194" s="11">
        <v>-1961684</v>
      </c>
    </row>
    <row r="195" spans="1:17" s="10" customFormat="1" hidden="1" outlineLevel="1" x14ac:dyDescent="0.25">
      <c r="A195" s="10">
        <v>152</v>
      </c>
      <c r="B195" s="10">
        <v>33</v>
      </c>
      <c r="C195" s="10">
        <v>22</v>
      </c>
      <c r="D195" s="10" t="s">
        <v>261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2">
        <v>0</v>
      </c>
      <c r="N195" s="11">
        <v>0</v>
      </c>
      <c r="O195" s="16">
        <v>0</v>
      </c>
      <c r="P195" s="16">
        <v>0</v>
      </c>
      <c r="Q195" s="16">
        <v>0</v>
      </c>
    </row>
    <row r="196" spans="1:17" s="10" customFormat="1" hidden="1" outlineLevel="1" x14ac:dyDescent="0.25">
      <c r="A196" s="10">
        <v>153</v>
      </c>
      <c r="B196" s="10">
        <v>33</v>
      </c>
      <c r="C196" s="10">
        <v>23</v>
      </c>
      <c r="D196" s="10" t="s">
        <v>179</v>
      </c>
      <c r="E196" s="10">
        <v>0</v>
      </c>
      <c r="F196" s="10">
        <v>0</v>
      </c>
      <c r="G196" s="11">
        <v>-4169000</v>
      </c>
      <c r="H196" s="11">
        <v>-4169000</v>
      </c>
      <c r="I196" s="11">
        <v>8861949</v>
      </c>
      <c r="J196" s="10">
        <v>0</v>
      </c>
      <c r="K196" s="10">
        <v>0</v>
      </c>
      <c r="L196" s="10">
        <v>0</v>
      </c>
      <c r="M196" s="11">
        <v>8861949</v>
      </c>
      <c r="N196" s="11">
        <v>0</v>
      </c>
      <c r="O196" s="11">
        <v>4692949</v>
      </c>
      <c r="P196" s="11">
        <v>4259526</v>
      </c>
    </row>
    <row r="197" spans="1:17" s="10" customFormat="1" hidden="1" outlineLevel="1" x14ac:dyDescent="0.25">
      <c r="A197" s="10">
        <v>154</v>
      </c>
      <c r="B197" s="10">
        <v>33</v>
      </c>
      <c r="C197" s="10">
        <v>24</v>
      </c>
      <c r="D197" s="10" t="s">
        <v>180</v>
      </c>
      <c r="E197" s="10">
        <v>0</v>
      </c>
      <c r="F197" s="10">
        <v>0</v>
      </c>
      <c r="G197" s="11">
        <v>-776930</v>
      </c>
      <c r="H197" s="11">
        <v>-776930</v>
      </c>
      <c r="I197" s="11">
        <v>1556201</v>
      </c>
      <c r="J197" s="10">
        <v>0</v>
      </c>
      <c r="K197" s="11">
        <v>870486</v>
      </c>
      <c r="L197" s="11">
        <v>0</v>
      </c>
      <c r="M197" s="11">
        <v>2426687</v>
      </c>
      <c r="N197" s="11">
        <v>0</v>
      </c>
      <c r="O197" s="11">
        <v>1649757</v>
      </c>
      <c r="P197" s="11">
        <v>1424738</v>
      </c>
      <c r="Q197" s="11">
        <f>O197-P197</f>
        <v>225019</v>
      </c>
    </row>
    <row r="198" spans="1:17" s="10" customFormat="1" hidden="1" outlineLevel="1" x14ac:dyDescent="0.25">
      <c r="A198" s="10">
        <v>155</v>
      </c>
      <c r="B198" s="10">
        <v>33</v>
      </c>
      <c r="C198" s="10">
        <v>31</v>
      </c>
      <c r="D198" s="10" t="s">
        <v>181</v>
      </c>
      <c r="E198" s="10">
        <v>0</v>
      </c>
      <c r="F198" s="10">
        <v>0</v>
      </c>
      <c r="G198" s="11">
        <v>-1170510</v>
      </c>
      <c r="H198" s="11">
        <v>-1170510</v>
      </c>
      <c r="I198" s="11">
        <v>8500</v>
      </c>
      <c r="J198" s="10">
        <v>0</v>
      </c>
      <c r="K198" s="11">
        <v>1399249</v>
      </c>
      <c r="L198" s="11">
        <v>554727</v>
      </c>
      <c r="M198" s="11">
        <v>1962476</v>
      </c>
      <c r="N198" s="10">
        <v>0</v>
      </c>
      <c r="O198" s="11">
        <v>791966</v>
      </c>
      <c r="P198" s="11">
        <v>353749</v>
      </c>
      <c r="Q198" s="11">
        <f t="shared" ref="Q198:Q201" si="15">O198-P198</f>
        <v>438217</v>
      </c>
    </row>
    <row r="199" spans="1:17" s="10" customFormat="1" hidden="1" outlineLevel="1" x14ac:dyDescent="0.25">
      <c r="A199" s="10">
        <v>156</v>
      </c>
      <c r="B199" s="10">
        <v>33</v>
      </c>
      <c r="C199" s="10">
        <v>47</v>
      </c>
      <c r="D199" s="10" t="s">
        <v>182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1">
        <v>1702168</v>
      </c>
      <c r="L199" s="10">
        <v>0</v>
      </c>
      <c r="M199" s="11">
        <v>1702168</v>
      </c>
      <c r="N199" s="10">
        <v>0</v>
      </c>
      <c r="O199" s="11">
        <v>1702168</v>
      </c>
      <c r="P199" s="11">
        <v>0</v>
      </c>
      <c r="Q199" s="11">
        <f t="shared" si="15"/>
        <v>1702168</v>
      </c>
    </row>
    <row r="200" spans="1:17" s="10" customFormat="1" hidden="1" outlineLevel="1" x14ac:dyDescent="0.25">
      <c r="A200" s="10">
        <v>157</v>
      </c>
      <c r="B200" s="10">
        <v>33</v>
      </c>
      <c r="C200" s="10">
        <v>51</v>
      </c>
      <c r="D200" s="10" t="s">
        <v>183</v>
      </c>
      <c r="E200" s="10">
        <v>0</v>
      </c>
      <c r="F200" s="10">
        <v>0</v>
      </c>
      <c r="G200" s="11">
        <v>-925739</v>
      </c>
      <c r="H200" s="11">
        <v>-925739</v>
      </c>
      <c r="I200" s="10">
        <v>0</v>
      </c>
      <c r="J200" s="10">
        <v>0</v>
      </c>
      <c r="K200" s="11">
        <v>2043783</v>
      </c>
      <c r="L200" s="11">
        <v>970458</v>
      </c>
      <c r="M200" s="11">
        <v>3014241</v>
      </c>
      <c r="N200" s="11">
        <v>0</v>
      </c>
      <c r="O200" s="11">
        <v>2088502</v>
      </c>
      <c r="P200" s="11">
        <v>2559988</v>
      </c>
      <c r="Q200" s="11">
        <f t="shared" si="15"/>
        <v>-471486</v>
      </c>
    </row>
    <row r="201" spans="1:17" s="8" customFormat="1" collapsed="1" x14ac:dyDescent="0.25">
      <c r="A201" s="8">
        <v>16</v>
      </c>
      <c r="B201" s="8">
        <v>35</v>
      </c>
      <c r="D201" s="8" t="s">
        <v>184</v>
      </c>
      <c r="E201" s="8">
        <v>0</v>
      </c>
      <c r="F201" s="8">
        <v>0</v>
      </c>
      <c r="G201" s="9">
        <v>-34763888</v>
      </c>
      <c r="H201" s="9">
        <v>-34763888</v>
      </c>
      <c r="I201" s="8">
        <v>0</v>
      </c>
      <c r="J201" s="8">
        <v>0</v>
      </c>
      <c r="K201" s="9">
        <v>2742314</v>
      </c>
      <c r="L201" s="9">
        <v>8455677</v>
      </c>
      <c r="M201" s="9">
        <v>11197991</v>
      </c>
      <c r="N201" s="9">
        <v>16410686</v>
      </c>
      <c r="O201" s="9">
        <v>-7155211</v>
      </c>
      <c r="P201" s="9">
        <v>-3073235</v>
      </c>
      <c r="Q201" s="9">
        <f t="shared" si="15"/>
        <v>-4081976</v>
      </c>
    </row>
    <row r="202" spans="1:17" s="10" customFormat="1" hidden="1" outlineLevel="1" x14ac:dyDescent="0.25">
      <c r="A202" s="10">
        <v>161</v>
      </c>
      <c r="B202" s="10">
        <v>35</v>
      </c>
      <c r="C202" s="10">
        <v>1</v>
      </c>
      <c r="D202" s="10" t="s">
        <v>185</v>
      </c>
      <c r="E202" s="10">
        <v>0</v>
      </c>
      <c r="F202" s="10">
        <v>0</v>
      </c>
      <c r="G202" s="11">
        <v>-34763888</v>
      </c>
      <c r="H202" s="11">
        <v>-34763888</v>
      </c>
      <c r="I202" s="11">
        <v>0</v>
      </c>
      <c r="J202" s="10">
        <v>0</v>
      </c>
      <c r="K202" s="11">
        <v>2742314</v>
      </c>
      <c r="L202" s="11">
        <v>8455677</v>
      </c>
      <c r="M202" s="11">
        <v>11197991</v>
      </c>
      <c r="N202" s="10">
        <v>0</v>
      </c>
      <c r="O202" s="11">
        <v>-23565897</v>
      </c>
      <c r="P202" s="11">
        <v>-17878431</v>
      </c>
      <c r="Q202" s="11">
        <f>O202-P202</f>
        <v>-5687466</v>
      </c>
    </row>
    <row r="203" spans="1:17" s="10" customFormat="1" hidden="1" outlineLevel="1" x14ac:dyDescent="0.25">
      <c r="A203" s="10">
        <v>162</v>
      </c>
      <c r="B203" s="10">
        <v>35</v>
      </c>
      <c r="C203" s="10">
        <v>97</v>
      </c>
      <c r="D203" s="10" t="s">
        <v>176</v>
      </c>
      <c r="E203" s="10">
        <v>0</v>
      </c>
      <c r="F203" s="10">
        <v>0</v>
      </c>
      <c r="G203" s="11">
        <v>0</v>
      </c>
      <c r="H203" s="11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v>16410686</v>
      </c>
      <c r="O203" s="11">
        <v>16410686</v>
      </c>
      <c r="P203" s="11">
        <v>14805196</v>
      </c>
      <c r="Q203" s="11">
        <f t="shared" ref="Q203:Q210" si="16">O203-P203</f>
        <v>1605490</v>
      </c>
    </row>
    <row r="204" spans="1:17" s="10" customFormat="1" collapsed="1" x14ac:dyDescent="0.25">
      <c r="G204" s="11"/>
      <c r="H204" s="11"/>
      <c r="N204" s="11"/>
      <c r="O204" s="11"/>
      <c r="P204" s="11"/>
      <c r="Q204" s="11"/>
    </row>
    <row r="205" spans="1:17" s="10" customFormat="1" ht="16.5" thickBot="1" x14ac:dyDescent="0.3">
      <c r="G205" s="11"/>
      <c r="H205" s="11"/>
      <c r="M205" s="15" t="s">
        <v>263</v>
      </c>
      <c r="N205" s="11"/>
      <c r="O205" s="3">
        <f>O3+O8+O37+O61+O75+O94+O98+O104+O113+O121+O131+O134+O152+O157+O193+O201</f>
        <v>71447828</v>
      </c>
      <c r="P205" s="3">
        <f t="shared" ref="P205:Q205" si="17">P3+P8+P37+P61+P75+P94+P98+P104+P113+P121+P131+P134+P152+P157+P193+P201</f>
        <v>63285974</v>
      </c>
      <c r="Q205" s="3">
        <f t="shared" si="17"/>
        <v>8161854</v>
      </c>
    </row>
    <row r="206" spans="1:17" s="10" customFormat="1" ht="15.75" thickTop="1" x14ac:dyDescent="0.25">
      <c r="G206" s="11"/>
      <c r="H206" s="11"/>
      <c r="N206" s="11"/>
      <c r="O206" s="11"/>
      <c r="P206" s="11"/>
      <c r="Q206" s="11"/>
    </row>
    <row r="207" spans="1:17" s="8" customFormat="1" x14ac:dyDescent="0.25">
      <c r="A207" s="8">
        <v>17</v>
      </c>
      <c r="B207" s="8">
        <v>41</v>
      </c>
      <c r="D207" s="8" t="s">
        <v>186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9">
        <v>0</v>
      </c>
      <c r="L207" s="8">
        <v>0</v>
      </c>
      <c r="M207" s="9">
        <v>0</v>
      </c>
      <c r="N207" s="8">
        <v>0</v>
      </c>
      <c r="O207" s="9">
        <v>0</v>
      </c>
      <c r="P207" s="9">
        <v>0</v>
      </c>
      <c r="Q207" s="9">
        <f t="shared" si="16"/>
        <v>0</v>
      </c>
    </row>
    <row r="208" spans="1:17" s="10" customFormat="1" hidden="1" outlineLevel="1" x14ac:dyDescent="0.25">
      <c r="A208" s="10">
        <v>171</v>
      </c>
      <c r="B208" s="10">
        <v>41</v>
      </c>
      <c r="C208" s="10">
        <v>21</v>
      </c>
      <c r="D208" s="10" t="s">
        <v>107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1">
        <v>0</v>
      </c>
      <c r="L208" s="10">
        <v>0</v>
      </c>
      <c r="M208" s="11">
        <v>0</v>
      </c>
      <c r="N208" s="10">
        <v>0</v>
      </c>
      <c r="O208" s="11">
        <v>0</v>
      </c>
      <c r="P208" s="11">
        <v>0</v>
      </c>
      <c r="Q208" s="11">
        <f t="shared" si="16"/>
        <v>0</v>
      </c>
    </row>
    <row r="209" spans="1:17" s="10" customFormat="1" hidden="1" outlineLevel="1" x14ac:dyDescent="0.25">
      <c r="A209" s="10">
        <v>172</v>
      </c>
      <c r="B209" s="10">
        <v>41</v>
      </c>
      <c r="C209" s="10">
        <v>23</v>
      </c>
      <c r="D209" s="10" t="s">
        <v>187</v>
      </c>
      <c r="E209" s="10">
        <v>0</v>
      </c>
      <c r="F209" s="10">
        <v>0</v>
      </c>
      <c r="G209" s="11">
        <v>0</v>
      </c>
      <c r="H209" s="11">
        <v>0</v>
      </c>
      <c r="I209" s="11">
        <v>0</v>
      </c>
      <c r="J209" s="10">
        <v>0</v>
      </c>
      <c r="K209" s="11">
        <v>0</v>
      </c>
      <c r="L209" s="10">
        <v>0</v>
      </c>
      <c r="M209" s="11">
        <v>0</v>
      </c>
      <c r="N209" s="10">
        <v>0</v>
      </c>
      <c r="O209" s="11">
        <v>0</v>
      </c>
      <c r="P209" s="11">
        <v>0</v>
      </c>
      <c r="Q209" s="11">
        <f t="shared" si="16"/>
        <v>0</v>
      </c>
    </row>
    <row r="210" spans="1:17" s="10" customFormat="1" hidden="1" outlineLevel="1" x14ac:dyDescent="0.25">
      <c r="A210" s="10">
        <v>173</v>
      </c>
      <c r="B210" s="10">
        <v>41</v>
      </c>
      <c r="C210" s="10">
        <v>84</v>
      </c>
      <c r="D210" s="10" t="s">
        <v>188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1">
        <v>0</v>
      </c>
      <c r="M210" s="11">
        <v>0</v>
      </c>
      <c r="N210" s="10">
        <v>0</v>
      </c>
      <c r="O210" s="11">
        <v>0</v>
      </c>
      <c r="P210" s="11">
        <v>0</v>
      </c>
      <c r="Q210" s="11">
        <f t="shared" si="16"/>
        <v>0</v>
      </c>
    </row>
    <row r="211" spans="1:17" s="10" customFormat="1" hidden="1" outlineLevel="1" x14ac:dyDescent="0.25">
      <c r="A211" s="10">
        <v>174</v>
      </c>
      <c r="B211" s="10">
        <v>41</v>
      </c>
      <c r="C211" s="10">
        <v>89</v>
      </c>
      <c r="D211" s="10" t="s">
        <v>2</v>
      </c>
      <c r="E211" s="10">
        <v>0</v>
      </c>
      <c r="F211" s="10">
        <v>0</v>
      </c>
      <c r="G211" s="11">
        <v>0</v>
      </c>
      <c r="H211" s="11">
        <v>0</v>
      </c>
      <c r="I211" s="10">
        <v>0</v>
      </c>
      <c r="J211" s="10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f>O211-P211</f>
        <v>0</v>
      </c>
    </row>
    <row r="212" spans="1:17" s="8" customFormat="1" collapsed="1" x14ac:dyDescent="0.25">
      <c r="A212" s="8">
        <v>18</v>
      </c>
      <c r="B212" s="8">
        <v>43</v>
      </c>
      <c r="D212" s="8" t="s">
        <v>189</v>
      </c>
      <c r="E212" s="8">
        <v>0</v>
      </c>
      <c r="F212" s="8">
        <v>0</v>
      </c>
      <c r="G212" s="9">
        <v>-38265609</v>
      </c>
      <c r="H212" s="9">
        <v>-38265609</v>
      </c>
      <c r="I212" s="9">
        <v>5143523</v>
      </c>
      <c r="J212" s="8">
        <v>0</v>
      </c>
      <c r="K212" s="9">
        <v>18809388</v>
      </c>
      <c r="L212" s="9">
        <v>6260220</v>
      </c>
      <c r="M212" s="9">
        <v>30213131</v>
      </c>
      <c r="N212" s="8">
        <v>0</v>
      </c>
      <c r="O212" s="9">
        <v>-8052478</v>
      </c>
      <c r="P212" s="9">
        <v>-7650122</v>
      </c>
      <c r="Q212" s="9">
        <f t="shared" ref="Q212:Q219" si="18">O212-P212</f>
        <v>-402356</v>
      </c>
    </row>
    <row r="213" spans="1:17" s="10" customFormat="1" ht="16.5" hidden="1" customHeight="1" outlineLevel="1" x14ac:dyDescent="0.25">
      <c r="A213" s="10">
        <v>181</v>
      </c>
      <c r="B213" s="10">
        <v>43</v>
      </c>
      <c r="C213" s="10">
        <v>1</v>
      </c>
      <c r="D213" s="10" t="s">
        <v>190</v>
      </c>
      <c r="E213" s="10">
        <v>0</v>
      </c>
      <c r="F213" s="10">
        <v>0</v>
      </c>
      <c r="G213" s="11">
        <v>-35438610</v>
      </c>
      <c r="H213" s="11">
        <v>-35438610</v>
      </c>
      <c r="I213" s="10">
        <v>0</v>
      </c>
      <c r="J213" s="10">
        <v>0</v>
      </c>
      <c r="K213" s="11">
        <v>0</v>
      </c>
      <c r="L213" s="10">
        <v>0</v>
      </c>
      <c r="M213" s="11">
        <v>0</v>
      </c>
      <c r="N213" s="11">
        <v>0</v>
      </c>
      <c r="O213" s="11">
        <v>-35438610</v>
      </c>
      <c r="P213" s="11">
        <v>-35345287</v>
      </c>
      <c r="Q213" s="11">
        <f t="shared" si="18"/>
        <v>-93323</v>
      </c>
    </row>
    <row r="214" spans="1:17" s="10" customFormat="1" hidden="1" outlineLevel="1" x14ac:dyDescent="0.25">
      <c r="A214" s="10">
        <v>182</v>
      </c>
      <c r="B214" s="10">
        <v>43</v>
      </c>
      <c r="C214" s="10">
        <v>21</v>
      </c>
      <c r="D214" s="10" t="s">
        <v>191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1">
        <v>8190474</v>
      </c>
      <c r="L214" s="10">
        <v>0</v>
      </c>
      <c r="M214" s="11">
        <v>8190474</v>
      </c>
      <c r="N214" s="10">
        <v>0</v>
      </c>
      <c r="O214" s="11">
        <v>8190474</v>
      </c>
      <c r="P214" s="11">
        <v>7456517</v>
      </c>
      <c r="Q214" s="11">
        <f t="shared" si="18"/>
        <v>733957</v>
      </c>
    </row>
    <row r="215" spans="1:17" s="10" customFormat="1" hidden="1" outlineLevel="1" x14ac:dyDescent="0.25">
      <c r="A215" s="10">
        <v>183</v>
      </c>
      <c r="B215" s="10">
        <v>43</v>
      </c>
      <c r="C215" s="10">
        <v>22</v>
      </c>
      <c r="D215" s="10" t="s">
        <v>192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1">
        <v>9431705</v>
      </c>
      <c r="L215" s="10">
        <v>0</v>
      </c>
      <c r="M215" s="11">
        <v>9431705</v>
      </c>
      <c r="N215" s="10">
        <v>0</v>
      </c>
      <c r="O215" s="11">
        <v>9431705</v>
      </c>
      <c r="P215" s="11">
        <v>8250000</v>
      </c>
      <c r="Q215" s="11">
        <f t="shared" si="18"/>
        <v>1181705</v>
      </c>
    </row>
    <row r="216" spans="1:17" s="10" customFormat="1" hidden="1" outlineLevel="1" x14ac:dyDescent="0.25">
      <c r="A216" s="10">
        <v>184</v>
      </c>
      <c r="B216" s="10">
        <v>43</v>
      </c>
      <c r="C216" s="10">
        <v>23</v>
      </c>
      <c r="D216" s="10" t="s">
        <v>193</v>
      </c>
      <c r="E216" s="10">
        <v>0</v>
      </c>
      <c r="F216" s="10">
        <v>0</v>
      </c>
      <c r="G216" s="11">
        <v>-2826999</v>
      </c>
      <c r="H216" s="11">
        <v>-2826999</v>
      </c>
      <c r="I216" s="11">
        <v>5143523</v>
      </c>
      <c r="J216" s="10">
        <v>0</v>
      </c>
      <c r="K216" s="11">
        <v>1187209</v>
      </c>
      <c r="L216" s="10">
        <v>0</v>
      </c>
      <c r="M216" s="11">
        <v>6330732</v>
      </c>
      <c r="N216" s="10">
        <v>0</v>
      </c>
      <c r="O216" s="11">
        <v>3503733</v>
      </c>
      <c r="P216" s="11">
        <v>5728428</v>
      </c>
      <c r="Q216" s="11">
        <f t="shared" si="18"/>
        <v>-2224695</v>
      </c>
    </row>
    <row r="217" spans="1:17" s="10" customFormat="1" hidden="1" outlineLevel="1" x14ac:dyDescent="0.25">
      <c r="A217" s="10">
        <v>185</v>
      </c>
      <c r="B217" s="10">
        <v>43</v>
      </c>
      <c r="C217" s="10">
        <v>89</v>
      </c>
      <c r="D217" s="10" t="s">
        <v>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1">
        <v>6260220</v>
      </c>
      <c r="M217" s="11">
        <v>6260220</v>
      </c>
      <c r="N217" s="11">
        <v>0</v>
      </c>
      <c r="O217" s="11">
        <v>6260220</v>
      </c>
      <c r="P217" s="11">
        <v>6260220</v>
      </c>
      <c r="Q217" s="11">
        <f t="shared" si="18"/>
        <v>0</v>
      </c>
    </row>
    <row r="218" spans="1:17" s="8" customFormat="1" collapsed="1" x14ac:dyDescent="0.25">
      <c r="A218" s="8">
        <v>19</v>
      </c>
      <c r="B218" s="8">
        <v>47</v>
      </c>
      <c r="D218" s="8" t="s">
        <v>194</v>
      </c>
      <c r="E218" s="8">
        <v>0</v>
      </c>
      <c r="F218" s="8">
        <v>0</v>
      </c>
      <c r="G218" s="9">
        <v>-58388866</v>
      </c>
      <c r="H218" s="9">
        <v>-58388866</v>
      </c>
      <c r="I218" s="8">
        <v>0</v>
      </c>
      <c r="J218" s="8">
        <v>0</v>
      </c>
      <c r="K218" s="9">
        <v>67945252</v>
      </c>
      <c r="L218" s="9">
        <v>3072645</v>
      </c>
      <c r="M218" s="9">
        <v>71017897</v>
      </c>
      <c r="N218" s="9">
        <v>-507601</v>
      </c>
      <c r="O218" s="9">
        <v>12121430</v>
      </c>
      <c r="P218" s="9">
        <v>16139840</v>
      </c>
      <c r="Q218" s="9">
        <f t="shared" si="18"/>
        <v>-4018410</v>
      </c>
    </row>
    <row r="219" spans="1:17" s="10" customFormat="1" hidden="1" outlineLevel="1" x14ac:dyDescent="0.25">
      <c r="A219" s="10">
        <v>191</v>
      </c>
      <c r="B219" s="10">
        <v>47</v>
      </c>
      <c r="C219" s="10">
        <v>1</v>
      </c>
      <c r="D219" s="10" t="s">
        <v>190</v>
      </c>
      <c r="E219" s="10">
        <v>0</v>
      </c>
      <c r="F219" s="10">
        <v>0</v>
      </c>
      <c r="G219" s="11">
        <v>-58388866</v>
      </c>
      <c r="H219" s="11">
        <v>-58388866</v>
      </c>
      <c r="I219" s="10">
        <v>0</v>
      </c>
      <c r="J219" s="10">
        <v>0</v>
      </c>
      <c r="K219" s="11">
        <v>168233</v>
      </c>
      <c r="L219" s="11">
        <v>0</v>
      </c>
      <c r="M219" s="11">
        <v>168233</v>
      </c>
      <c r="N219" s="10">
        <v>0</v>
      </c>
      <c r="O219" s="11">
        <v>-58220633</v>
      </c>
      <c r="P219" s="11">
        <v>-52306944</v>
      </c>
      <c r="Q219" s="11">
        <f t="shared" si="18"/>
        <v>-5913689</v>
      </c>
    </row>
    <row r="220" spans="1:17" s="10" customFormat="1" hidden="1" outlineLevel="1" x14ac:dyDescent="0.25">
      <c r="A220" s="10">
        <v>192</v>
      </c>
      <c r="B220" s="10">
        <v>47</v>
      </c>
      <c r="C220" s="10">
        <v>21</v>
      </c>
      <c r="D220" s="10" t="s">
        <v>195</v>
      </c>
      <c r="E220" s="10">
        <v>0</v>
      </c>
      <c r="F220" s="10">
        <v>0</v>
      </c>
      <c r="G220" s="11">
        <v>0</v>
      </c>
      <c r="H220" s="11">
        <v>0</v>
      </c>
      <c r="I220" s="10">
        <v>0</v>
      </c>
      <c r="J220" s="10">
        <v>0</v>
      </c>
      <c r="K220" s="11">
        <v>11647083</v>
      </c>
      <c r="L220" s="11">
        <v>0</v>
      </c>
      <c r="M220" s="11">
        <v>11647083</v>
      </c>
      <c r="N220" s="11">
        <v>914</v>
      </c>
      <c r="O220" s="11">
        <v>11647997</v>
      </c>
      <c r="P220" s="11">
        <v>14660515</v>
      </c>
      <c r="Q220" s="11">
        <f>O220-P220</f>
        <v>-3012518</v>
      </c>
    </row>
    <row r="221" spans="1:17" s="10" customFormat="1" hidden="1" outlineLevel="1" x14ac:dyDescent="0.25">
      <c r="A221" s="10">
        <v>193</v>
      </c>
      <c r="B221" s="10">
        <v>47</v>
      </c>
      <c r="C221" s="10">
        <v>22</v>
      </c>
      <c r="D221" s="10" t="s">
        <v>196</v>
      </c>
      <c r="E221" s="10">
        <v>0</v>
      </c>
      <c r="F221" s="10">
        <v>0</v>
      </c>
      <c r="G221" s="11">
        <v>0</v>
      </c>
      <c r="H221" s="11">
        <v>0</v>
      </c>
      <c r="I221" s="10">
        <v>0</v>
      </c>
      <c r="J221" s="10">
        <v>0</v>
      </c>
      <c r="K221" s="11">
        <v>53302937</v>
      </c>
      <c r="L221" s="10">
        <v>0</v>
      </c>
      <c r="M221" s="11">
        <v>53302937</v>
      </c>
      <c r="N221" s="10">
        <v>0</v>
      </c>
      <c r="O221" s="11">
        <v>53302937</v>
      </c>
      <c r="P221" s="11">
        <v>43432626</v>
      </c>
      <c r="Q221" s="11">
        <f t="shared" ref="Q221:Q256" si="19">O221-P221</f>
        <v>9870311</v>
      </c>
    </row>
    <row r="222" spans="1:17" s="10" customFormat="1" hidden="1" outlineLevel="1" x14ac:dyDescent="0.25">
      <c r="A222" s="10">
        <v>194</v>
      </c>
      <c r="B222" s="10">
        <v>47</v>
      </c>
      <c r="C222" s="10">
        <v>23</v>
      </c>
      <c r="D222" s="10" t="s">
        <v>197</v>
      </c>
      <c r="E222" s="10">
        <v>0</v>
      </c>
      <c r="F222" s="10">
        <v>0</v>
      </c>
      <c r="G222" s="11">
        <v>0</v>
      </c>
      <c r="H222" s="11">
        <v>0</v>
      </c>
      <c r="I222" s="10">
        <v>0</v>
      </c>
      <c r="J222" s="10">
        <v>0</v>
      </c>
      <c r="K222" s="11">
        <v>2826999</v>
      </c>
      <c r="L222" s="11">
        <v>0</v>
      </c>
      <c r="M222" s="11">
        <v>2826999</v>
      </c>
      <c r="N222" s="11">
        <v>0</v>
      </c>
      <c r="O222" s="11">
        <v>2826999</v>
      </c>
      <c r="P222" s="11">
        <v>4597998</v>
      </c>
      <c r="Q222" s="11">
        <f t="shared" si="19"/>
        <v>-1770999</v>
      </c>
    </row>
    <row r="223" spans="1:17" s="10" customFormat="1" hidden="1" outlineLevel="1" x14ac:dyDescent="0.25">
      <c r="A223" s="10">
        <v>195</v>
      </c>
      <c r="B223" s="10">
        <v>47</v>
      </c>
      <c r="C223" s="10">
        <v>25</v>
      </c>
      <c r="D223" s="10" t="s">
        <v>183</v>
      </c>
      <c r="E223" s="10">
        <v>0</v>
      </c>
      <c r="F223" s="10">
        <v>0</v>
      </c>
      <c r="G223" s="11">
        <v>0</v>
      </c>
      <c r="H223" s="11">
        <v>0</v>
      </c>
      <c r="I223" s="10">
        <v>0</v>
      </c>
      <c r="J223" s="10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613000</v>
      </c>
      <c r="Q223" s="11">
        <f t="shared" si="19"/>
        <v>-613000</v>
      </c>
    </row>
    <row r="224" spans="1:17" s="10" customFormat="1" hidden="1" outlineLevel="1" x14ac:dyDescent="0.25">
      <c r="A224" s="10">
        <v>196</v>
      </c>
      <c r="B224" s="10">
        <v>47</v>
      </c>
      <c r="C224" s="10">
        <v>81</v>
      </c>
      <c r="D224" s="10" t="s">
        <v>198</v>
      </c>
      <c r="E224" s="10">
        <v>0</v>
      </c>
      <c r="F224" s="10">
        <v>0</v>
      </c>
      <c r="G224" s="11">
        <v>0</v>
      </c>
      <c r="H224" s="11">
        <v>0</v>
      </c>
      <c r="I224" s="10">
        <v>0</v>
      </c>
      <c r="J224" s="10">
        <v>0</v>
      </c>
      <c r="K224" s="11">
        <v>0</v>
      </c>
      <c r="L224" s="11">
        <v>0</v>
      </c>
      <c r="M224" s="11">
        <v>0</v>
      </c>
      <c r="N224" s="11">
        <v>-508515</v>
      </c>
      <c r="O224" s="11">
        <v>-508515</v>
      </c>
      <c r="P224" s="11">
        <v>-480000</v>
      </c>
      <c r="Q224" s="11">
        <f t="shared" si="19"/>
        <v>-28515</v>
      </c>
    </row>
    <row r="225" spans="1:17" s="10" customFormat="1" hidden="1" outlineLevel="1" x14ac:dyDescent="0.25">
      <c r="A225" s="10">
        <v>197</v>
      </c>
      <c r="B225" s="10">
        <v>47</v>
      </c>
      <c r="C225" s="10">
        <v>84</v>
      </c>
      <c r="D225" s="10" t="s">
        <v>188</v>
      </c>
      <c r="E225" s="10">
        <v>0</v>
      </c>
      <c r="F225" s="10">
        <v>0</v>
      </c>
      <c r="G225" s="11">
        <v>0</v>
      </c>
      <c r="H225" s="11">
        <v>0</v>
      </c>
      <c r="I225" s="10">
        <v>0</v>
      </c>
      <c r="J225" s="10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2550000</v>
      </c>
      <c r="Q225" s="11">
        <f t="shared" si="19"/>
        <v>-2550000</v>
      </c>
    </row>
    <row r="226" spans="1:17" s="10" customFormat="1" hidden="1" outlineLevel="1" x14ac:dyDescent="0.25">
      <c r="A226" s="10">
        <v>198</v>
      </c>
      <c r="B226" s="10">
        <v>47</v>
      </c>
      <c r="C226" s="10">
        <v>89</v>
      </c>
      <c r="D226" s="10" t="s">
        <v>2</v>
      </c>
      <c r="E226" s="10">
        <v>0</v>
      </c>
      <c r="F226" s="10">
        <v>0</v>
      </c>
      <c r="G226" s="11">
        <v>0</v>
      </c>
      <c r="H226" s="11">
        <v>0</v>
      </c>
      <c r="I226" s="10">
        <v>0</v>
      </c>
      <c r="J226" s="10">
        <v>0</v>
      </c>
      <c r="K226" s="11">
        <v>0</v>
      </c>
      <c r="L226" s="11">
        <v>3072645</v>
      </c>
      <c r="M226" s="11">
        <v>3072645</v>
      </c>
      <c r="N226" s="11">
        <v>0</v>
      </c>
      <c r="O226" s="11">
        <v>3072645</v>
      </c>
      <c r="P226" s="11">
        <v>3072645</v>
      </c>
      <c r="Q226" s="11">
        <f t="shared" si="19"/>
        <v>0</v>
      </c>
    </row>
    <row r="227" spans="1:17" s="8" customFormat="1" collapsed="1" x14ac:dyDescent="0.25">
      <c r="A227" s="8">
        <v>20</v>
      </c>
      <c r="B227" s="8">
        <v>61</v>
      </c>
      <c r="D227" s="8" t="s">
        <v>199</v>
      </c>
      <c r="E227" s="8">
        <v>0</v>
      </c>
      <c r="F227" s="8">
        <v>0</v>
      </c>
      <c r="G227" s="9">
        <v>-9443710</v>
      </c>
      <c r="H227" s="9">
        <v>-9443710</v>
      </c>
      <c r="I227" s="8">
        <v>0</v>
      </c>
      <c r="J227" s="8">
        <v>0</v>
      </c>
      <c r="K227" s="9">
        <v>7258246</v>
      </c>
      <c r="L227" s="9">
        <v>6926381</v>
      </c>
      <c r="M227" s="9">
        <v>14184627</v>
      </c>
      <c r="N227" s="9">
        <v>2891744</v>
      </c>
      <c r="O227" s="9">
        <v>7632661</v>
      </c>
      <c r="P227" s="9">
        <v>5776173</v>
      </c>
      <c r="Q227" s="9">
        <f t="shared" si="19"/>
        <v>1856488</v>
      </c>
    </row>
    <row r="228" spans="1:17" s="10" customFormat="1" hidden="1" outlineLevel="1" x14ac:dyDescent="0.25">
      <c r="A228" s="10">
        <v>201</v>
      </c>
      <c r="B228" s="10">
        <v>61</v>
      </c>
      <c r="C228" s="10">
        <v>2</v>
      </c>
      <c r="D228" s="10" t="s">
        <v>200</v>
      </c>
      <c r="E228" s="10">
        <v>0</v>
      </c>
      <c r="F228" s="10">
        <v>0</v>
      </c>
      <c r="G228" s="11">
        <v>0</v>
      </c>
      <c r="H228" s="11">
        <v>0</v>
      </c>
      <c r="I228" s="10">
        <v>0</v>
      </c>
      <c r="J228" s="10">
        <v>0</v>
      </c>
      <c r="K228" s="11">
        <v>1180738</v>
      </c>
      <c r="L228" s="11">
        <v>0</v>
      </c>
      <c r="M228" s="11">
        <v>1180738</v>
      </c>
      <c r="N228" s="11">
        <v>0</v>
      </c>
      <c r="O228" s="11">
        <v>1180738</v>
      </c>
      <c r="P228" s="11">
        <v>1965738</v>
      </c>
      <c r="Q228" s="11">
        <f t="shared" si="19"/>
        <v>-785000</v>
      </c>
    </row>
    <row r="229" spans="1:17" s="10" customFormat="1" hidden="1" outlineLevel="1" x14ac:dyDescent="0.25">
      <c r="A229" s="10">
        <v>202</v>
      </c>
      <c r="B229" s="10">
        <v>61</v>
      </c>
      <c r="C229" s="10">
        <v>12</v>
      </c>
      <c r="D229" s="10" t="s">
        <v>201</v>
      </c>
      <c r="E229" s="10">
        <v>0</v>
      </c>
      <c r="F229" s="10">
        <v>0</v>
      </c>
      <c r="G229" s="11">
        <v>-262922</v>
      </c>
      <c r="H229" s="11">
        <v>-262922</v>
      </c>
      <c r="I229" s="10">
        <v>0</v>
      </c>
      <c r="J229" s="10">
        <v>0</v>
      </c>
      <c r="K229" s="11">
        <v>195617</v>
      </c>
      <c r="L229" s="11">
        <v>229077</v>
      </c>
      <c r="M229" s="11">
        <v>424694</v>
      </c>
      <c r="N229" s="11">
        <v>188081</v>
      </c>
      <c r="O229" s="11">
        <v>349853</v>
      </c>
      <c r="P229" s="11">
        <v>35618</v>
      </c>
      <c r="Q229" s="11">
        <f t="shared" si="19"/>
        <v>314235</v>
      </c>
    </row>
    <row r="230" spans="1:17" s="10" customFormat="1" hidden="1" outlineLevel="1" x14ac:dyDescent="0.25">
      <c r="A230" s="10">
        <v>203</v>
      </c>
      <c r="B230" s="10">
        <v>61</v>
      </c>
      <c r="C230" s="10">
        <v>13</v>
      </c>
      <c r="D230" s="10" t="s">
        <v>202</v>
      </c>
      <c r="E230" s="10">
        <v>0</v>
      </c>
      <c r="F230" s="10">
        <v>0</v>
      </c>
      <c r="G230" s="11">
        <v>-319151</v>
      </c>
      <c r="H230" s="11">
        <v>-319151</v>
      </c>
      <c r="I230" s="10">
        <v>0</v>
      </c>
      <c r="J230" s="10">
        <v>0</v>
      </c>
      <c r="K230" s="11">
        <v>88796</v>
      </c>
      <c r="L230" s="11">
        <v>245255</v>
      </c>
      <c r="M230" s="11">
        <v>334051</v>
      </c>
      <c r="N230" s="11">
        <v>82679</v>
      </c>
      <c r="O230" s="11">
        <v>97579</v>
      </c>
      <c r="P230" s="11">
        <v>11443</v>
      </c>
      <c r="Q230" s="11">
        <f t="shared" si="19"/>
        <v>86136</v>
      </c>
    </row>
    <row r="231" spans="1:17" s="10" customFormat="1" hidden="1" outlineLevel="1" x14ac:dyDescent="0.25">
      <c r="A231" s="10">
        <v>204</v>
      </c>
      <c r="B231" s="10">
        <v>61</v>
      </c>
      <c r="C231" s="10">
        <v>19</v>
      </c>
      <c r="D231" s="10" t="s">
        <v>203</v>
      </c>
      <c r="E231" s="10">
        <v>0</v>
      </c>
      <c r="F231" s="10">
        <v>0</v>
      </c>
      <c r="G231" s="11">
        <v>-283672</v>
      </c>
      <c r="H231" s="11">
        <v>-283672</v>
      </c>
      <c r="I231" s="10">
        <v>0</v>
      </c>
      <c r="J231" s="10">
        <v>0</v>
      </c>
      <c r="K231" s="11">
        <v>99485</v>
      </c>
      <c r="L231" s="11">
        <v>279497</v>
      </c>
      <c r="M231" s="11">
        <v>378982</v>
      </c>
      <c r="N231" s="11">
        <v>142400</v>
      </c>
      <c r="O231" s="11">
        <v>237710</v>
      </c>
      <c r="P231" s="11">
        <v>92277</v>
      </c>
      <c r="Q231" s="11">
        <f t="shared" si="19"/>
        <v>145433</v>
      </c>
    </row>
    <row r="232" spans="1:17" s="10" customFormat="1" hidden="1" outlineLevel="1" x14ac:dyDescent="0.25">
      <c r="A232" s="10">
        <v>205</v>
      </c>
      <c r="B232" s="10">
        <v>61</v>
      </c>
      <c r="C232" s="10">
        <v>25</v>
      </c>
      <c r="D232" s="10" t="s">
        <v>204</v>
      </c>
      <c r="E232" s="10">
        <v>0</v>
      </c>
      <c r="F232" s="10">
        <v>0</v>
      </c>
      <c r="G232" s="11">
        <v>-97136</v>
      </c>
      <c r="H232" s="11">
        <v>-97136</v>
      </c>
      <c r="I232" s="10">
        <v>0</v>
      </c>
      <c r="J232" s="10">
        <v>0</v>
      </c>
      <c r="K232" s="11">
        <v>86626</v>
      </c>
      <c r="L232" s="11">
        <v>279394</v>
      </c>
      <c r="M232" s="11">
        <v>366020</v>
      </c>
      <c r="N232" s="11">
        <v>89618</v>
      </c>
      <c r="O232" s="11">
        <v>358502</v>
      </c>
      <c r="P232" s="11">
        <v>68620</v>
      </c>
      <c r="Q232" s="11">
        <f t="shared" si="19"/>
        <v>289882</v>
      </c>
    </row>
    <row r="233" spans="1:17" s="10" customFormat="1" hidden="1" outlineLevel="1" x14ac:dyDescent="0.25">
      <c r="A233" s="10">
        <v>206</v>
      </c>
      <c r="B233" s="10">
        <v>61</v>
      </c>
      <c r="C233" s="10">
        <v>26</v>
      </c>
      <c r="D233" s="10" t="s">
        <v>205</v>
      </c>
      <c r="E233" s="10">
        <v>0</v>
      </c>
      <c r="F233" s="10">
        <v>0</v>
      </c>
      <c r="G233" s="11">
        <v>-328151</v>
      </c>
      <c r="H233" s="11">
        <v>-328151</v>
      </c>
      <c r="I233" s="10">
        <v>0</v>
      </c>
      <c r="J233" s="10">
        <v>0</v>
      </c>
      <c r="K233" s="11">
        <v>93149</v>
      </c>
      <c r="L233" s="11">
        <v>318033</v>
      </c>
      <c r="M233" s="11">
        <v>411182</v>
      </c>
      <c r="N233" s="11">
        <v>102014</v>
      </c>
      <c r="O233" s="11">
        <v>185045</v>
      </c>
      <c r="P233" s="11">
        <v>77897</v>
      </c>
      <c r="Q233" s="11">
        <f t="shared" si="19"/>
        <v>107148</v>
      </c>
    </row>
    <row r="234" spans="1:17" s="10" customFormat="1" hidden="1" outlineLevel="1" x14ac:dyDescent="0.25">
      <c r="A234" s="10">
        <v>207</v>
      </c>
      <c r="B234" s="10">
        <v>61</v>
      </c>
      <c r="C234" s="10">
        <v>27</v>
      </c>
      <c r="D234" s="10" t="s">
        <v>206</v>
      </c>
      <c r="E234" s="10">
        <v>0</v>
      </c>
      <c r="F234" s="10">
        <v>0</v>
      </c>
      <c r="G234" s="11">
        <v>-291772</v>
      </c>
      <c r="H234" s="11">
        <v>-291772</v>
      </c>
      <c r="I234" s="10">
        <v>0</v>
      </c>
      <c r="J234" s="10">
        <v>0</v>
      </c>
      <c r="K234" s="11">
        <v>89501</v>
      </c>
      <c r="L234" s="11">
        <v>283852</v>
      </c>
      <c r="M234" s="11">
        <v>373353</v>
      </c>
      <c r="N234" s="11">
        <v>91048</v>
      </c>
      <c r="O234" s="11">
        <v>172629</v>
      </c>
      <c r="P234" s="11">
        <v>74154</v>
      </c>
      <c r="Q234" s="11">
        <f t="shared" si="19"/>
        <v>98475</v>
      </c>
    </row>
    <row r="235" spans="1:17" s="10" customFormat="1" hidden="1" outlineLevel="1" x14ac:dyDescent="0.25">
      <c r="A235" s="10">
        <v>208</v>
      </c>
      <c r="B235" s="10">
        <v>61</v>
      </c>
      <c r="C235" s="10">
        <v>28</v>
      </c>
      <c r="D235" s="10" t="s">
        <v>207</v>
      </c>
      <c r="E235" s="10">
        <v>0</v>
      </c>
      <c r="F235" s="10">
        <v>0</v>
      </c>
      <c r="G235" s="11">
        <v>-260684</v>
      </c>
      <c r="H235" s="11">
        <v>-260684</v>
      </c>
      <c r="I235" s="10">
        <v>0</v>
      </c>
      <c r="J235" s="10">
        <v>0</v>
      </c>
      <c r="K235" s="11">
        <v>75238</v>
      </c>
      <c r="L235" s="11">
        <v>238079</v>
      </c>
      <c r="M235" s="11">
        <v>313317</v>
      </c>
      <c r="N235" s="11">
        <v>78654</v>
      </c>
      <c r="O235" s="11">
        <v>131287</v>
      </c>
      <c r="P235" s="11">
        <v>51261</v>
      </c>
      <c r="Q235" s="11">
        <f t="shared" si="19"/>
        <v>80026</v>
      </c>
    </row>
    <row r="236" spans="1:17" s="10" customFormat="1" hidden="1" outlineLevel="1" x14ac:dyDescent="0.25">
      <c r="A236" s="10">
        <v>209</v>
      </c>
      <c r="B236" s="10">
        <v>61</v>
      </c>
      <c r="C236" s="10">
        <v>29</v>
      </c>
      <c r="D236" s="10" t="s">
        <v>208</v>
      </c>
      <c r="E236" s="10">
        <v>0</v>
      </c>
      <c r="F236" s="10">
        <v>0</v>
      </c>
      <c r="G236" s="11">
        <v>-328151</v>
      </c>
      <c r="H236" s="11">
        <v>-328151</v>
      </c>
      <c r="I236" s="10">
        <v>0</v>
      </c>
      <c r="J236" s="10">
        <v>0</v>
      </c>
      <c r="K236" s="11">
        <v>94462</v>
      </c>
      <c r="L236" s="11">
        <v>322194</v>
      </c>
      <c r="M236" s="11">
        <v>416656</v>
      </c>
      <c r="N236" s="11">
        <v>103348</v>
      </c>
      <c r="O236" s="11">
        <v>191853</v>
      </c>
      <c r="P236" s="11">
        <v>83211</v>
      </c>
      <c r="Q236" s="11">
        <f t="shared" si="19"/>
        <v>108642</v>
      </c>
    </row>
    <row r="237" spans="1:17" s="10" customFormat="1" hidden="1" outlineLevel="1" x14ac:dyDescent="0.25">
      <c r="A237" s="10">
        <v>2010</v>
      </c>
      <c r="B237" s="10">
        <v>61</v>
      </c>
      <c r="C237" s="10">
        <v>30</v>
      </c>
      <c r="D237" s="10" t="s">
        <v>209</v>
      </c>
      <c r="E237" s="10">
        <v>0</v>
      </c>
      <c r="F237" s="10">
        <v>0</v>
      </c>
      <c r="G237" s="11">
        <v>-260684</v>
      </c>
      <c r="H237" s="11">
        <v>-260684</v>
      </c>
      <c r="I237" s="10">
        <v>0</v>
      </c>
      <c r="J237" s="10">
        <v>0</v>
      </c>
      <c r="K237" s="11">
        <v>75492</v>
      </c>
      <c r="L237" s="11">
        <v>238079</v>
      </c>
      <c r="M237" s="11">
        <v>313571</v>
      </c>
      <c r="N237" s="11">
        <v>76365</v>
      </c>
      <c r="O237" s="11">
        <v>129252</v>
      </c>
      <c r="P237" s="11">
        <v>51185</v>
      </c>
      <c r="Q237" s="11">
        <f t="shared" si="19"/>
        <v>78067</v>
      </c>
    </row>
    <row r="238" spans="1:17" s="10" customFormat="1" hidden="1" outlineLevel="1" x14ac:dyDescent="0.25">
      <c r="A238" s="10">
        <v>2011</v>
      </c>
      <c r="B238" s="10">
        <v>61</v>
      </c>
      <c r="C238" s="10">
        <v>31</v>
      </c>
      <c r="D238" s="10" t="s">
        <v>210</v>
      </c>
      <c r="E238" s="10">
        <v>0</v>
      </c>
      <c r="F238" s="10">
        <v>0</v>
      </c>
      <c r="G238" s="11">
        <v>-289822</v>
      </c>
      <c r="H238" s="11">
        <v>-289822</v>
      </c>
      <c r="I238" s="10">
        <v>0</v>
      </c>
      <c r="J238" s="10">
        <v>0</v>
      </c>
      <c r="K238" s="11">
        <v>237523</v>
      </c>
      <c r="L238" s="11">
        <v>276659</v>
      </c>
      <c r="M238" s="11">
        <v>514182</v>
      </c>
      <c r="N238" s="11">
        <v>226976</v>
      </c>
      <c r="O238" s="11">
        <v>451336</v>
      </c>
      <c r="P238" s="11">
        <v>76138</v>
      </c>
      <c r="Q238" s="11">
        <f t="shared" si="19"/>
        <v>375198</v>
      </c>
    </row>
    <row r="239" spans="1:17" s="10" customFormat="1" hidden="1" outlineLevel="1" x14ac:dyDescent="0.25">
      <c r="A239" s="10">
        <v>2012</v>
      </c>
      <c r="B239" s="10">
        <v>61</v>
      </c>
      <c r="C239" s="10">
        <v>34</v>
      </c>
      <c r="D239" s="10" t="s">
        <v>211</v>
      </c>
      <c r="E239" s="10">
        <v>0</v>
      </c>
      <c r="F239" s="10">
        <v>0</v>
      </c>
      <c r="G239" s="11">
        <v>-523885</v>
      </c>
      <c r="H239" s="11">
        <v>-523885</v>
      </c>
      <c r="I239" s="10">
        <v>0</v>
      </c>
      <c r="J239" s="10">
        <v>0</v>
      </c>
      <c r="K239" s="11">
        <v>75216</v>
      </c>
      <c r="L239" s="11">
        <v>167585</v>
      </c>
      <c r="M239" s="11">
        <v>242801</v>
      </c>
      <c r="N239" s="11">
        <v>56626</v>
      </c>
      <c r="O239" s="11">
        <v>-224458</v>
      </c>
      <c r="P239" s="11">
        <v>-25424</v>
      </c>
      <c r="Q239" s="11">
        <f t="shared" si="19"/>
        <v>-199034</v>
      </c>
    </row>
    <row r="240" spans="1:17" s="10" customFormat="1" hidden="1" outlineLevel="1" x14ac:dyDescent="0.25">
      <c r="A240" s="10">
        <v>2013</v>
      </c>
      <c r="B240" s="10">
        <v>61</v>
      </c>
      <c r="C240" s="10">
        <v>37</v>
      </c>
      <c r="D240" s="10" t="s">
        <v>212</v>
      </c>
      <c r="E240" s="10">
        <v>0</v>
      </c>
      <c r="F240" s="10">
        <v>0</v>
      </c>
      <c r="G240" s="11">
        <v>-291691</v>
      </c>
      <c r="H240" s="11">
        <v>-291691</v>
      </c>
      <c r="I240" s="10">
        <v>0</v>
      </c>
      <c r="J240" s="10">
        <v>0</v>
      </c>
      <c r="K240" s="11">
        <v>90792</v>
      </c>
      <c r="L240" s="11">
        <v>215111</v>
      </c>
      <c r="M240" s="11">
        <v>305903</v>
      </c>
      <c r="N240" s="11">
        <v>94358</v>
      </c>
      <c r="O240" s="11">
        <v>108570</v>
      </c>
      <c r="P240" s="11">
        <v>11615</v>
      </c>
      <c r="Q240" s="11">
        <f t="shared" si="19"/>
        <v>96955</v>
      </c>
    </row>
    <row r="241" spans="1:17" s="10" customFormat="1" hidden="1" outlineLevel="1" x14ac:dyDescent="0.25">
      <c r="A241" s="10">
        <v>2014</v>
      </c>
      <c r="B241" s="10">
        <v>61</v>
      </c>
      <c r="C241" s="10">
        <v>38</v>
      </c>
      <c r="D241" s="10" t="s">
        <v>213</v>
      </c>
      <c r="E241" s="10">
        <v>0</v>
      </c>
      <c r="F241" s="10">
        <v>0</v>
      </c>
      <c r="G241" s="11">
        <v>-338679</v>
      </c>
      <c r="H241" s="11">
        <v>-338679</v>
      </c>
      <c r="I241" s="10">
        <v>0</v>
      </c>
      <c r="J241" s="10">
        <v>0</v>
      </c>
      <c r="K241" s="11">
        <v>112171</v>
      </c>
      <c r="L241" s="11">
        <v>290549</v>
      </c>
      <c r="M241" s="11">
        <v>402720</v>
      </c>
      <c r="N241" s="11">
        <v>125120</v>
      </c>
      <c r="O241" s="11">
        <v>189161</v>
      </c>
      <c r="P241" s="11">
        <v>58018</v>
      </c>
      <c r="Q241" s="11">
        <f t="shared" si="19"/>
        <v>131143</v>
      </c>
    </row>
    <row r="242" spans="1:17" s="10" customFormat="1" hidden="1" outlineLevel="1" x14ac:dyDescent="0.25">
      <c r="A242" s="10">
        <v>2015</v>
      </c>
      <c r="B242" s="10">
        <v>61</v>
      </c>
      <c r="C242" s="10">
        <v>40</v>
      </c>
      <c r="D242" s="10" t="s">
        <v>214</v>
      </c>
      <c r="E242" s="10">
        <v>0</v>
      </c>
      <c r="F242" s="10">
        <v>0</v>
      </c>
      <c r="G242" s="11">
        <v>-308266</v>
      </c>
      <c r="H242" s="11">
        <v>-308266</v>
      </c>
      <c r="I242" s="10">
        <v>0</v>
      </c>
      <c r="J242" s="10">
        <v>0</v>
      </c>
      <c r="K242" s="11">
        <v>96322</v>
      </c>
      <c r="L242" s="11">
        <v>200829</v>
      </c>
      <c r="M242" s="11">
        <v>297151</v>
      </c>
      <c r="N242" s="11">
        <v>73862</v>
      </c>
      <c r="O242" s="11">
        <v>62747</v>
      </c>
      <c r="P242" s="11">
        <v>-21087</v>
      </c>
      <c r="Q242" s="11">
        <f t="shared" si="19"/>
        <v>83834</v>
      </c>
    </row>
    <row r="243" spans="1:17" s="10" customFormat="1" hidden="1" outlineLevel="1" x14ac:dyDescent="0.25">
      <c r="A243" s="10">
        <v>2016</v>
      </c>
      <c r="B243" s="10">
        <v>61</v>
      </c>
      <c r="C243" s="10">
        <v>41</v>
      </c>
      <c r="D243" s="10" t="s">
        <v>215</v>
      </c>
      <c r="E243" s="10">
        <v>0</v>
      </c>
      <c r="F243" s="10">
        <v>0</v>
      </c>
      <c r="G243" s="11">
        <v>-328193</v>
      </c>
      <c r="H243" s="11">
        <v>-328193</v>
      </c>
      <c r="I243" s="10">
        <v>0</v>
      </c>
      <c r="J243" s="10">
        <v>0</v>
      </c>
      <c r="K243" s="11">
        <v>133864</v>
      </c>
      <c r="L243" s="11">
        <v>251389</v>
      </c>
      <c r="M243" s="11">
        <v>385253</v>
      </c>
      <c r="N243" s="11">
        <v>106732</v>
      </c>
      <c r="O243" s="11">
        <v>163792</v>
      </c>
      <c r="P243" s="11">
        <v>18715</v>
      </c>
      <c r="Q243" s="11">
        <f t="shared" si="19"/>
        <v>145077</v>
      </c>
    </row>
    <row r="244" spans="1:17" s="10" customFormat="1" hidden="1" outlineLevel="1" x14ac:dyDescent="0.25">
      <c r="A244" s="10">
        <v>2017</v>
      </c>
      <c r="B244" s="10">
        <v>61</v>
      </c>
      <c r="C244" s="10">
        <v>43</v>
      </c>
      <c r="D244" s="10" t="s">
        <v>216</v>
      </c>
      <c r="E244" s="10">
        <v>0</v>
      </c>
      <c r="F244" s="10">
        <v>0</v>
      </c>
      <c r="G244" s="11">
        <v>-307889</v>
      </c>
      <c r="H244" s="11">
        <v>-307889</v>
      </c>
      <c r="I244" s="10">
        <v>0</v>
      </c>
      <c r="J244" s="10">
        <v>0</v>
      </c>
      <c r="K244" s="11">
        <v>98220</v>
      </c>
      <c r="L244" s="11">
        <v>169700</v>
      </c>
      <c r="M244" s="11">
        <v>267920</v>
      </c>
      <c r="N244" s="11">
        <v>80199</v>
      </c>
      <c r="O244" s="11">
        <v>40230</v>
      </c>
      <c r="P244" s="11">
        <v>-35116</v>
      </c>
      <c r="Q244" s="11">
        <f t="shared" si="19"/>
        <v>75346</v>
      </c>
    </row>
    <row r="245" spans="1:17" s="10" customFormat="1" hidden="1" outlineLevel="1" x14ac:dyDescent="0.25">
      <c r="A245" s="10">
        <v>2018</v>
      </c>
      <c r="B245" s="10">
        <v>61</v>
      </c>
      <c r="C245" s="10">
        <v>46</v>
      </c>
      <c r="D245" s="10" t="s">
        <v>217</v>
      </c>
      <c r="E245" s="10">
        <v>0</v>
      </c>
      <c r="F245" s="10">
        <v>0</v>
      </c>
      <c r="G245" s="11">
        <v>-301168</v>
      </c>
      <c r="H245" s="11">
        <v>-301168</v>
      </c>
      <c r="I245" s="10">
        <v>0</v>
      </c>
      <c r="J245" s="10">
        <v>0</v>
      </c>
      <c r="K245" s="11">
        <v>195647</v>
      </c>
      <c r="L245" s="11">
        <v>141441</v>
      </c>
      <c r="M245" s="11">
        <v>337088</v>
      </c>
      <c r="N245" s="11">
        <v>78859</v>
      </c>
      <c r="O245" s="11">
        <v>114779</v>
      </c>
      <c r="P245" s="11">
        <v>-71693</v>
      </c>
      <c r="Q245" s="11">
        <f t="shared" si="19"/>
        <v>186472</v>
      </c>
    </row>
    <row r="246" spans="1:17" s="10" customFormat="1" hidden="1" outlineLevel="1" x14ac:dyDescent="0.25">
      <c r="A246" s="10">
        <v>2019</v>
      </c>
      <c r="B246" s="10">
        <v>61</v>
      </c>
      <c r="C246" s="10">
        <v>49</v>
      </c>
      <c r="D246" s="10" t="s">
        <v>218</v>
      </c>
      <c r="E246" s="10">
        <v>0</v>
      </c>
      <c r="F246" s="10">
        <v>0</v>
      </c>
      <c r="G246" s="11">
        <v>-346151</v>
      </c>
      <c r="H246" s="11">
        <v>-346151</v>
      </c>
      <c r="I246" s="10">
        <v>0</v>
      </c>
      <c r="J246" s="10">
        <v>0</v>
      </c>
      <c r="K246" s="11">
        <v>525000</v>
      </c>
      <c r="L246" s="11">
        <v>0</v>
      </c>
      <c r="M246" s="11">
        <v>525000</v>
      </c>
      <c r="N246" s="11">
        <v>0</v>
      </c>
      <c r="O246" s="11">
        <v>178849</v>
      </c>
      <c r="P246" s="11">
        <v>140799</v>
      </c>
      <c r="Q246" s="11">
        <f t="shared" si="19"/>
        <v>38050</v>
      </c>
    </row>
    <row r="247" spans="1:17" s="10" customFormat="1" hidden="1" outlineLevel="1" x14ac:dyDescent="0.25">
      <c r="A247" s="10">
        <v>2020</v>
      </c>
      <c r="B247" s="10">
        <v>61</v>
      </c>
      <c r="C247" s="10">
        <v>50</v>
      </c>
      <c r="D247" s="10" t="s">
        <v>262</v>
      </c>
      <c r="E247" s="10">
        <v>0</v>
      </c>
      <c r="F247" s="10">
        <v>0</v>
      </c>
      <c r="G247" s="11">
        <v>-283672</v>
      </c>
      <c r="H247" s="11">
        <v>-283672</v>
      </c>
      <c r="I247" s="10">
        <v>0</v>
      </c>
      <c r="J247" s="10">
        <v>0</v>
      </c>
      <c r="K247" s="11">
        <v>420000</v>
      </c>
      <c r="L247" s="11">
        <v>0</v>
      </c>
      <c r="M247" s="11">
        <v>420000</v>
      </c>
      <c r="N247" s="11">
        <v>0</v>
      </c>
      <c r="O247" s="11">
        <v>136328</v>
      </c>
      <c r="P247" s="11">
        <v>0</v>
      </c>
      <c r="Q247" s="11">
        <f t="shared" si="19"/>
        <v>136328</v>
      </c>
    </row>
    <row r="248" spans="1:17" s="10" customFormat="1" hidden="1" outlineLevel="1" x14ac:dyDescent="0.25">
      <c r="A248" s="10">
        <v>2021</v>
      </c>
      <c r="B248" s="10">
        <v>61</v>
      </c>
      <c r="C248" s="10">
        <v>51</v>
      </c>
      <c r="D248" s="10" t="s">
        <v>219</v>
      </c>
      <c r="E248" s="10">
        <v>0</v>
      </c>
      <c r="F248" s="10">
        <v>0</v>
      </c>
      <c r="G248" s="11">
        <v>0</v>
      </c>
      <c r="H248" s="11">
        <v>0</v>
      </c>
      <c r="I248" s="10">
        <v>0</v>
      </c>
      <c r="J248" s="10">
        <v>0</v>
      </c>
      <c r="K248" s="11">
        <v>100008</v>
      </c>
      <c r="L248" s="11">
        <v>145522</v>
      </c>
      <c r="M248" s="11">
        <v>245530</v>
      </c>
      <c r="N248" s="11">
        <v>57191</v>
      </c>
      <c r="O248" s="11">
        <v>302721</v>
      </c>
      <c r="P248" s="11">
        <v>-46747</v>
      </c>
      <c r="Q248" s="11">
        <f t="shared" si="19"/>
        <v>349468</v>
      </c>
    </row>
    <row r="249" spans="1:17" s="10" customFormat="1" hidden="1" outlineLevel="1" x14ac:dyDescent="0.25">
      <c r="A249" s="10">
        <v>2022</v>
      </c>
      <c r="B249" s="10">
        <v>61</v>
      </c>
      <c r="C249" s="10">
        <v>53</v>
      </c>
      <c r="D249" s="10" t="s">
        <v>220</v>
      </c>
      <c r="E249" s="10">
        <v>0</v>
      </c>
      <c r="F249" s="10">
        <v>0</v>
      </c>
      <c r="G249" s="11">
        <v>-283672</v>
      </c>
      <c r="H249" s="11">
        <v>-283672</v>
      </c>
      <c r="I249" s="10">
        <v>0</v>
      </c>
      <c r="J249" s="10">
        <v>0</v>
      </c>
      <c r="K249" s="11">
        <v>96251</v>
      </c>
      <c r="L249" s="11">
        <v>230320</v>
      </c>
      <c r="M249" s="11">
        <v>326571</v>
      </c>
      <c r="N249" s="11">
        <v>82047</v>
      </c>
      <c r="O249" s="11">
        <v>124946</v>
      </c>
      <c r="P249" s="11">
        <v>21124</v>
      </c>
      <c r="Q249" s="11">
        <f t="shared" si="19"/>
        <v>103822</v>
      </c>
    </row>
    <row r="250" spans="1:17" s="10" customFormat="1" hidden="1" outlineLevel="1" x14ac:dyDescent="0.25">
      <c r="A250" s="10">
        <v>2023</v>
      </c>
      <c r="B250" s="10">
        <v>61</v>
      </c>
      <c r="C250" s="10">
        <v>54</v>
      </c>
      <c r="D250" s="10" t="s">
        <v>221</v>
      </c>
      <c r="E250" s="10">
        <v>0</v>
      </c>
      <c r="F250" s="10">
        <v>0</v>
      </c>
      <c r="G250" s="11">
        <v>-327513</v>
      </c>
      <c r="H250" s="11">
        <v>-327513</v>
      </c>
      <c r="I250" s="10">
        <v>0</v>
      </c>
      <c r="J250" s="10">
        <v>0</v>
      </c>
      <c r="K250" s="11">
        <v>128851</v>
      </c>
      <c r="L250" s="11">
        <v>222213</v>
      </c>
      <c r="M250" s="11">
        <v>351064</v>
      </c>
      <c r="N250" s="11">
        <v>127556</v>
      </c>
      <c r="O250" s="11">
        <v>151107</v>
      </c>
      <c r="P250" s="11">
        <v>-17433</v>
      </c>
      <c r="Q250" s="11">
        <f t="shared" si="19"/>
        <v>168540</v>
      </c>
    </row>
    <row r="251" spans="1:17" s="10" customFormat="1" hidden="1" outlineLevel="1" x14ac:dyDescent="0.25">
      <c r="A251" s="10">
        <v>2024</v>
      </c>
      <c r="B251" s="10">
        <v>61</v>
      </c>
      <c r="C251" s="10">
        <v>58</v>
      </c>
      <c r="D251" s="10" t="s">
        <v>222</v>
      </c>
      <c r="E251" s="10">
        <v>0</v>
      </c>
      <c r="F251" s="10">
        <v>0</v>
      </c>
      <c r="G251" s="11">
        <v>0</v>
      </c>
      <c r="H251" s="11">
        <v>0</v>
      </c>
      <c r="I251" s="10">
        <v>0</v>
      </c>
      <c r="J251" s="10">
        <v>0</v>
      </c>
      <c r="K251" s="11">
        <v>1110361</v>
      </c>
      <c r="L251" s="11">
        <v>257634</v>
      </c>
      <c r="M251" s="11">
        <v>1367995</v>
      </c>
      <c r="N251" s="11">
        <v>95091</v>
      </c>
      <c r="O251" s="11">
        <v>1463086</v>
      </c>
      <c r="P251" s="11">
        <v>61612</v>
      </c>
      <c r="Q251" s="11">
        <f t="shared" si="19"/>
        <v>1401474</v>
      </c>
    </row>
    <row r="252" spans="1:17" s="10" customFormat="1" hidden="1" outlineLevel="1" x14ac:dyDescent="0.25">
      <c r="A252" s="10">
        <v>2025</v>
      </c>
      <c r="B252" s="10">
        <v>61</v>
      </c>
      <c r="C252" s="10">
        <v>59</v>
      </c>
      <c r="D252" s="10" t="s">
        <v>223</v>
      </c>
      <c r="E252" s="10">
        <v>0</v>
      </c>
      <c r="F252" s="10">
        <v>0</v>
      </c>
      <c r="G252" s="11">
        <v>-327852</v>
      </c>
      <c r="H252" s="11">
        <v>-327852</v>
      </c>
      <c r="I252" s="10">
        <v>0</v>
      </c>
      <c r="J252" s="10">
        <v>0</v>
      </c>
      <c r="K252" s="11">
        <v>218846</v>
      </c>
      <c r="L252" s="11">
        <v>201311</v>
      </c>
      <c r="M252" s="11">
        <v>420157</v>
      </c>
      <c r="N252" s="11">
        <v>20704</v>
      </c>
      <c r="O252" s="11">
        <v>113009</v>
      </c>
      <c r="P252" s="11">
        <v>-34197</v>
      </c>
      <c r="Q252" s="11">
        <f t="shared" si="19"/>
        <v>147206</v>
      </c>
    </row>
    <row r="253" spans="1:17" s="10" customFormat="1" hidden="1" outlineLevel="1" x14ac:dyDescent="0.25">
      <c r="A253" s="10">
        <v>2026</v>
      </c>
      <c r="B253" s="10">
        <v>61</v>
      </c>
      <c r="C253" s="10">
        <v>63</v>
      </c>
      <c r="D253" s="10" t="s">
        <v>224</v>
      </c>
      <c r="E253" s="10">
        <v>0</v>
      </c>
      <c r="F253" s="10">
        <v>0</v>
      </c>
      <c r="G253" s="11">
        <v>-328901</v>
      </c>
      <c r="H253" s="11">
        <v>-328901</v>
      </c>
      <c r="I253" s="10">
        <v>0</v>
      </c>
      <c r="J253" s="10">
        <v>0</v>
      </c>
      <c r="K253" s="11">
        <v>100689</v>
      </c>
      <c r="L253" s="11">
        <v>232864</v>
      </c>
      <c r="M253" s="11">
        <v>333553</v>
      </c>
      <c r="N253" s="11">
        <v>93377</v>
      </c>
      <c r="O253" s="11">
        <v>98029</v>
      </c>
      <c r="P253" s="11">
        <v>1260</v>
      </c>
      <c r="Q253" s="11">
        <f t="shared" si="19"/>
        <v>96769</v>
      </c>
    </row>
    <row r="254" spans="1:17" s="10" customFormat="1" hidden="1" outlineLevel="1" x14ac:dyDescent="0.25">
      <c r="A254" s="10">
        <v>2027</v>
      </c>
      <c r="B254" s="10">
        <v>61</v>
      </c>
      <c r="C254" s="10">
        <v>68</v>
      </c>
      <c r="D254" s="10" t="s">
        <v>225</v>
      </c>
      <c r="E254" s="10">
        <v>0</v>
      </c>
      <c r="F254" s="10">
        <v>0</v>
      </c>
      <c r="G254" s="11">
        <v>-329171</v>
      </c>
      <c r="H254" s="11">
        <v>-329171</v>
      </c>
      <c r="I254" s="10">
        <v>0</v>
      </c>
      <c r="J254" s="10">
        <v>0</v>
      </c>
      <c r="K254" s="11">
        <v>93813</v>
      </c>
      <c r="L254" s="11">
        <v>242497</v>
      </c>
      <c r="M254" s="11">
        <v>336310</v>
      </c>
      <c r="N254" s="11">
        <v>93377</v>
      </c>
      <c r="O254" s="11">
        <v>100516</v>
      </c>
      <c r="P254" s="11">
        <v>3191</v>
      </c>
      <c r="Q254" s="11">
        <f t="shared" si="19"/>
        <v>97325</v>
      </c>
    </row>
    <row r="255" spans="1:17" s="10" customFormat="1" hidden="1" outlineLevel="1" x14ac:dyDescent="0.25">
      <c r="A255" s="10">
        <v>2028</v>
      </c>
      <c r="B255" s="10">
        <v>61</v>
      </c>
      <c r="C255" s="10">
        <v>70</v>
      </c>
      <c r="D255" s="10" t="s">
        <v>226</v>
      </c>
      <c r="E255" s="10">
        <v>0</v>
      </c>
      <c r="F255" s="10">
        <v>0</v>
      </c>
      <c r="G255" s="11">
        <v>-329171</v>
      </c>
      <c r="H255" s="11">
        <v>-329171</v>
      </c>
      <c r="I255" s="10">
        <v>0</v>
      </c>
      <c r="J255" s="10">
        <v>0</v>
      </c>
      <c r="K255" s="11">
        <v>93559</v>
      </c>
      <c r="L255" s="11">
        <v>242497</v>
      </c>
      <c r="M255" s="11">
        <v>336056</v>
      </c>
      <c r="N255" s="11">
        <v>93377</v>
      </c>
      <c r="O255" s="11">
        <v>100262</v>
      </c>
      <c r="P255" s="11">
        <v>3429</v>
      </c>
      <c r="Q255" s="11">
        <f t="shared" si="19"/>
        <v>96833</v>
      </c>
    </row>
    <row r="256" spans="1:17" s="10" customFormat="1" hidden="1" outlineLevel="1" x14ac:dyDescent="0.25">
      <c r="A256" s="10">
        <v>2029</v>
      </c>
      <c r="B256" s="10">
        <v>61</v>
      </c>
      <c r="C256" s="10">
        <v>71</v>
      </c>
      <c r="D256" s="10" t="s">
        <v>227</v>
      </c>
      <c r="E256" s="10">
        <v>0</v>
      </c>
      <c r="F256" s="10">
        <v>0</v>
      </c>
      <c r="G256" s="11">
        <v>-329169</v>
      </c>
      <c r="H256" s="11">
        <v>-329169</v>
      </c>
      <c r="I256" s="10">
        <v>0</v>
      </c>
      <c r="J256" s="10">
        <v>0</v>
      </c>
      <c r="K256" s="11">
        <v>713310</v>
      </c>
      <c r="L256" s="10">
        <v>0</v>
      </c>
      <c r="M256" s="11">
        <v>713310</v>
      </c>
      <c r="N256" s="10">
        <v>0</v>
      </c>
      <c r="O256" s="11">
        <v>384141</v>
      </c>
      <c r="P256" s="11">
        <v>146379</v>
      </c>
      <c r="Q256" s="11">
        <f t="shared" si="19"/>
        <v>237762</v>
      </c>
    </row>
    <row r="257" spans="1:17" s="10" customFormat="1" hidden="1" outlineLevel="1" x14ac:dyDescent="0.25">
      <c r="A257" s="10">
        <v>2030</v>
      </c>
      <c r="B257" s="10">
        <v>61</v>
      </c>
      <c r="C257" s="10">
        <v>73</v>
      </c>
      <c r="D257" s="10" t="s">
        <v>228</v>
      </c>
      <c r="E257" s="10">
        <v>0</v>
      </c>
      <c r="F257" s="10">
        <v>0</v>
      </c>
      <c r="G257" s="11">
        <v>-328901</v>
      </c>
      <c r="H257" s="11">
        <v>-328901</v>
      </c>
      <c r="I257" s="10">
        <v>0</v>
      </c>
      <c r="J257" s="10">
        <v>0</v>
      </c>
      <c r="K257" s="11">
        <v>95614</v>
      </c>
      <c r="L257" s="11">
        <v>206700</v>
      </c>
      <c r="M257" s="11">
        <v>302314</v>
      </c>
      <c r="N257" s="11">
        <v>93377</v>
      </c>
      <c r="O257" s="11">
        <v>66790</v>
      </c>
      <c r="P257" s="11">
        <v>-30516</v>
      </c>
      <c r="Q257" s="11">
        <f>O257-P257</f>
        <v>97306</v>
      </c>
    </row>
    <row r="258" spans="1:17" s="10" customFormat="1" hidden="1" outlineLevel="1" x14ac:dyDescent="0.25">
      <c r="A258" s="10">
        <v>2031</v>
      </c>
      <c r="B258" s="10">
        <v>61</v>
      </c>
      <c r="C258" s="10">
        <v>74</v>
      </c>
      <c r="D258" s="10" t="s">
        <v>229</v>
      </c>
      <c r="E258" s="10">
        <v>0</v>
      </c>
      <c r="F258" s="10">
        <v>0</v>
      </c>
      <c r="G258" s="11">
        <v>-261020</v>
      </c>
      <c r="H258" s="11">
        <v>-261020</v>
      </c>
      <c r="I258" s="10">
        <v>0</v>
      </c>
      <c r="J258" s="10">
        <v>0</v>
      </c>
      <c r="K258" s="11">
        <v>70266</v>
      </c>
      <c r="L258" s="11">
        <v>199448</v>
      </c>
      <c r="M258" s="11">
        <v>269714</v>
      </c>
      <c r="N258" s="11">
        <v>68626</v>
      </c>
      <c r="O258" s="11">
        <v>77320</v>
      </c>
      <c r="P258" s="11">
        <v>5007</v>
      </c>
      <c r="Q258" s="11">
        <f>O258-P258</f>
        <v>72313</v>
      </c>
    </row>
    <row r="259" spans="1:17" s="10" customFormat="1" hidden="1" outlineLevel="1" x14ac:dyDescent="0.25">
      <c r="A259" s="10">
        <v>2032</v>
      </c>
      <c r="B259" s="10">
        <v>61</v>
      </c>
      <c r="C259" s="10">
        <v>75</v>
      </c>
      <c r="D259" s="10" t="s">
        <v>230</v>
      </c>
      <c r="E259" s="10">
        <v>0</v>
      </c>
      <c r="F259" s="10">
        <v>0</v>
      </c>
      <c r="G259" s="11">
        <v>-261020</v>
      </c>
      <c r="H259" s="11">
        <v>-261020</v>
      </c>
      <c r="I259" s="10">
        <v>0</v>
      </c>
      <c r="J259" s="10">
        <v>0</v>
      </c>
      <c r="K259" s="11">
        <v>198832</v>
      </c>
      <c r="L259" s="11">
        <v>199448</v>
      </c>
      <c r="M259" s="11">
        <v>398280</v>
      </c>
      <c r="N259" s="11">
        <v>99186</v>
      </c>
      <c r="O259" s="11">
        <v>236446</v>
      </c>
      <c r="P259" s="11">
        <v>5310</v>
      </c>
      <c r="Q259" s="11">
        <f>O259-P259</f>
        <v>231136</v>
      </c>
    </row>
    <row r="260" spans="1:17" s="10" customFormat="1" hidden="1" outlineLevel="1" x14ac:dyDescent="0.25">
      <c r="A260" s="10">
        <v>2033</v>
      </c>
      <c r="B260" s="10">
        <v>61</v>
      </c>
      <c r="C260" s="10">
        <v>76</v>
      </c>
      <c r="D260" s="10" t="s">
        <v>231</v>
      </c>
      <c r="E260" s="10">
        <v>0</v>
      </c>
      <c r="F260" s="10">
        <v>0</v>
      </c>
      <c r="G260" s="11">
        <v>-292747</v>
      </c>
      <c r="H260" s="11">
        <v>-292747</v>
      </c>
      <c r="I260" s="10">
        <v>0</v>
      </c>
      <c r="J260" s="10">
        <v>0</v>
      </c>
      <c r="K260" s="11">
        <v>86508</v>
      </c>
      <c r="L260" s="11">
        <v>199601</v>
      </c>
      <c r="M260" s="11">
        <v>286109</v>
      </c>
      <c r="N260" s="11">
        <v>90087</v>
      </c>
      <c r="O260" s="11">
        <v>83449</v>
      </c>
      <c r="P260" s="11">
        <v>-13126</v>
      </c>
      <c r="Q260" s="11">
        <f>O260-P260</f>
        <v>96575</v>
      </c>
    </row>
    <row r="261" spans="1:17" s="10" customFormat="1" hidden="1" outlineLevel="1" x14ac:dyDescent="0.25">
      <c r="A261" s="10">
        <v>2034</v>
      </c>
      <c r="B261" s="10">
        <v>61</v>
      </c>
      <c r="C261" s="10">
        <v>77</v>
      </c>
      <c r="D261" s="10" t="s">
        <v>232</v>
      </c>
      <c r="E261" s="10">
        <v>0</v>
      </c>
      <c r="F261" s="10">
        <v>0</v>
      </c>
      <c r="G261" s="11">
        <v>-292834</v>
      </c>
      <c r="H261" s="11">
        <v>-292834</v>
      </c>
      <c r="I261" s="10">
        <v>0</v>
      </c>
      <c r="J261" s="10">
        <v>0</v>
      </c>
      <c r="K261" s="11">
        <v>87479</v>
      </c>
      <c r="L261" s="11">
        <v>199603</v>
      </c>
      <c r="M261" s="11">
        <v>287082</v>
      </c>
      <c r="N261" s="11">
        <v>90087</v>
      </c>
      <c r="O261" s="11">
        <v>84335</v>
      </c>
      <c r="P261" s="11">
        <v>-12292</v>
      </c>
      <c r="Q261" s="11">
        <f t="shared" ref="Q261:Q267" si="20">O261-P261</f>
        <v>96627</v>
      </c>
    </row>
    <row r="262" spans="1:17" s="10" customFormat="1" hidden="1" outlineLevel="1" x14ac:dyDescent="0.25">
      <c r="A262" s="10">
        <v>2035</v>
      </c>
      <c r="B262" s="10">
        <v>61</v>
      </c>
      <c r="C262" s="10">
        <v>81</v>
      </c>
      <c r="D262" s="10" t="s">
        <v>233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1">
        <v>0</v>
      </c>
      <c r="L262" s="10">
        <v>0</v>
      </c>
      <c r="M262" s="11">
        <v>0</v>
      </c>
      <c r="N262" s="11">
        <v>-9278</v>
      </c>
      <c r="O262" s="11">
        <v>-9278</v>
      </c>
      <c r="P262" s="11">
        <v>0</v>
      </c>
      <c r="Q262" s="11">
        <f t="shared" si="20"/>
        <v>-9278</v>
      </c>
    </row>
    <row r="263" spans="1:17" s="10" customFormat="1" hidden="1" outlineLevel="1" x14ac:dyDescent="0.25">
      <c r="A263" s="10">
        <v>2036</v>
      </c>
      <c r="B263" s="10">
        <v>61</v>
      </c>
      <c r="C263" s="10">
        <v>84</v>
      </c>
      <c r="D263" s="10" t="s">
        <v>234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1">
        <v>0</v>
      </c>
      <c r="L263" s="10">
        <v>0</v>
      </c>
      <c r="M263" s="11">
        <v>0</v>
      </c>
      <c r="N263" s="10">
        <v>0</v>
      </c>
      <c r="O263" s="11">
        <v>0</v>
      </c>
      <c r="P263" s="11">
        <v>3019803</v>
      </c>
      <c r="Q263" s="11">
        <f t="shared" si="20"/>
        <v>-3019803</v>
      </c>
    </row>
    <row r="264" spans="1:17" s="8" customFormat="1" collapsed="1" x14ac:dyDescent="0.25">
      <c r="A264" s="8">
        <v>21</v>
      </c>
      <c r="B264" s="8">
        <v>63</v>
      </c>
      <c r="D264" s="8" t="s">
        <v>235</v>
      </c>
      <c r="E264" s="8">
        <v>0</v>
      </c>
      <c r="F264" s="8">
        <v>0</v>
      </c>
      <c r="G264" s="9">
        <v>-15300841</v>
      </c>
      <c r="H264" s="9">
        <v>-15300841</v>
      </c>
      <c r="I264" s="8">
        <v>0</v>
      </c>
      <c r="J264" s="8">
        <v>0</v>
      </c>
      <c r="K264" s="9">
        <v>4605211</v>
      </c>
      <c r="L264" s="9">
        <v>4833432</v>
      </c>
      <c r="M264" s="9">
        <v>9438643</v>
      </c>
      <c r="N264" s="9">
        <v>12838173</v>
      </c>
      <c r="O264" s="9">
        <v>6975975</v>
      </c>
      <c r="P264" s="9">
        <v>7904228</v>
      </c>
      <c r="Q264" s="9">
        <f t="shared" si="20"/>
        <v>-928253</v>
      </c>
    </row>
    <row r="265" spans="1:17" s="10" customFormat="1" hidden="1" outlineLevel="1" x14ac:dyDescent="0.25">
      <c r="A265" s="10">
        <v>211</v>
      </c>
      <c r="B265" s="10">
        <v>63</v>
      </c>
      <c r="C265" s="10">
        <v>21</v>
      </c>
      <c r="D265" s="10" t="s">
        <v>235</v>
      </c>
      <c r="E265" s="10">
        <v>0</v>
      </c>
      <c r="F265" s="10">
        <v>0</v>
      </c>
      <c r="G265" s="11">
        <v>-15300841</v>
      </c>
      <c r="H265" s="11">
        <v>-15300841</v>
      </c>
      <c r="I265" s="10">
        <v>0</v>
      </c>
      <c r="J265" s="10">
        <v>0</v>
      </c>
      <c r="K265" s="11">
        <v>4605211</v>
      </c>
      <c r="L265" s="10">
        <v>0</v>
      </c>
      <c r="M265" s="11">
        <v>4605211</v>
      </c>
      <c r="N265" s="11">
        <v>0</v>
      </c>
      <c r="O265" s="11">
        <v>-10695630</v>
      </c>
      <c r="P265" s="11">
        <v>-9427487</v>
      </c>
      <c r="Q265" s="9">
        <f t="shared" si="20"/>
        <v>-1268143</v>
      </c>
    </row>
    <row r="266" spans="1:17" s="10" customFormat="1" hidden="1" outlineLevel="1" x14ac:dyDescent="0.25">
      <c r="A266" s="10">
        <v>212</v>
      </c>
      <c r="B266" s="10">
        <v>63</v>
      </c>
      <c r="C266" s="10">
        <v>84</v>
      </c>
      <c r="D266" s="10" t="s">
        <v>234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1">
        <v>0</v>
      </c>
      <c r="M266" s="11">
        <v>0</v>
      </c>
      <c r="N266" s="11">
        <v>12838173</v>
      </c>
      <c r="O266" s="11">
        <v>12838173</v>
      </c>
      <c r="P266" s="11">
        <v>13404322</v>
      </c>
      <c r="Q266" s="9">
        <f t="shared" si="20"/>
        <v>-566149</v>
      </c>
    </row>
    <row r="267" spans="1:17" s="8" customFormat="1" collapsed="1" x14ac:dyDescent="0.25">
      <c r="A267" s="8">
        <v>22</v>
      </c>
      <c r="B267" s="8">
        <v>65</v>
      </c>
      <c r="D267" s="8" t="s">
        <v>236</v>
      </c>
      <c r="E267" s="8">
        <v>0</v>
      </c>
      <c r="F267" s="8">
        <v>0</v>
      </c>
      <c r="G267" s="9">
        <v>-42338395</v>
      </c>
      <c r="H267" s="9">
        <v>-42338395</v>
      </c>
      <c r="I267" s="8">
        <v>0</v>
      </c>
      <c r="J267" s="8">
        <v>0</v>
      </c>
      <c r="K267" s="9">
        <v>16399662</v>
      </c>
      <c r="L267" s="9">
        <v>5524062</v>
      </c>
      <c r="M267" s="9">
        <v>21923724</v>
      </c>
      <c r="N267" s="9">
        <v>10500965</v>
      </c>
      <c r="O267" s="9">
        <v>-9913706</v>
      </c>
      <c r="P267" s="9">
        <v>-9063480</v>
      </c>
      <c r="Q267" s="9">
        <f t="shared" si="20"/>
        <v>-850226</v>
      </c>
    </row>
    <row r="268" spans="1:17" s="10" customFormat="1" hidden="1" outlineLevel="1" x14ac:dyDescent="0.25">
      <c r="A268" s="10">
        <v>221</v>
      </c>
      <c r="B268" s="10">
        <v>65</v>
      </c>
      <c r="C268" s="10">
        <v>4</v>
      </c>
      <c r="D268" s="10" t="s">
        <v>237</v>
      </c>
      <c r="E268" s="10">
        <v>0</v>
      </c>
      <c r="F268" s="10">
        <v>0</v>
      </c>
      <c r="G268" s="11">
        <v>-42338395</v>
      </c>
      <c r="H268" s="11">
        <v>-42338395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2">
        <v>0</v>
      </c>
      <c r="O268" s="16">
        <v>-42338395</v>
      </c>
      <c r="P268" s="16">
        <v>-41473347</v>
      </c>
      <c r="Q268" s="16">
        <f>Q197+Q202+Q211+Q220+Q257+Q260</f>
        <v>-8281084</v>
      </c>
    </row>
    <row r="269" spans="1:17" s="10" customFormat="1" hidden="1" outlineLevel="1" x14ac:dyDescent="0.25">
      <c r="A269" s="10">
        <v>222</v>
      </c>
      <c r="B269" s="10">
        <v>65</v>
      </c>
      <c r="C269" s="10">
        <v>12</v>
      </c>
      <c r="D269" s="10" t="s">
        <v>238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1">
        <v>14753232</v>
      </c>
      <c r="L269" s="10">
        <v>0</v>
      </c>
      <c r="M269" s="11">
        <v>14753232</v>
      </c>
      <c r="N269" s="10">
        <v>0</v>
      </c>
      <c r="O269" s="11">
        <v>14753232</v>
      </c>
      <c r="P269" s="11">
        <v>12521002</v>
      </c>
    </row>
    <row r="270" spans="1:17" s="10" customFormat="1" hidden="1" outlineLevel="1" x14ac:dyDescent="0.25">
      <c r="A270" s="10">
        <v>223</v>
      </c>
      <c r="B270" s="10">
        <v>65</v>
      </c>
      <c r="C270" s="10">
        <v>41</v>
      </c>
      <c r="D270" s="10" t="s">
        <v>239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1">
        <v>59927</v>
      </c>
      <c r="L270" s="10">
        <v>0</v>
      </c>
      <c r="M270" s="11">
        <v>59927</v>
      </c>
      <c r="N270" s="13">
        <v>0</v>
      </c>
      <c r="O270" s="11">
        <v>59927</v>
      </c>
      <c r="P270" s="11">
        <v>371000</v>
      </c>
      <c r="Q270" s="11">
        <f>O270-P270</f>
        <v>-311073</v>
      </c>
    </row>
    <row r="271" spans="1:17" s="10" customFormat="1" hidden="1" outlineLevel="1" x14ac:dyDescent="0.25">
      <c r="A271" s="10">
        <v>224</v>
      </c>
      <c r="B271" s="10">
        <v>65</v>
      </c>
      <c r="C271" s="10">
        <v>42</v>
      </c>
      <c r="D271" s="10" t="s">
        <v>240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1">
        <v>1586503</v>
      </c>
      <c r="L271" s="10">
        <v>0</v>
      </c>
      <c r="M271" s="11">
        <v>1586503</v>
      </c>
      <c r="N271" s="10">
        <v>0</v>
      </c>
      <c r="O271" s="11">
        <v>1586503</v>
      </c>
      <c r="P271" s="11">
        <v>2171000</v>
      </c>
    </row>
    <row r="272" spans="1:17" s="10" customFormat="1" hidden="1" outlineLevel="1" x14ac:dyDescent="0.25">
      <c r="A272" s="10">
        <v>225</v>
      </c>
      <c r="B272" s="10">
        <v>65</v>
      </c>
      <c r="C272" s="10">
        <v>84</v>
      </c>
      <c r="D272" s="10" t="s">
        <v>188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2">
        <v>10500965</v>
      </c>
      <c r="O272" s="16">
        <v>10500965</v>
      </c>
      <c r="P272" s="16">
        <v>11822803</v>
      </c>
      <c r="Q272" s="16">
        <f>Q195+Q268+Q270</f>
        <v>-8592157</v>
      </c>
    </row>
    <row r="273" spans="1:17" s="10" customFormat="1" hidden="1" outlineLevel="1" x14ac:dyDescent="0.25">
      <c r="A273" s="10">
        <v>226</v>
      </c>
      <c r="B273" s="10">
        <v>65</v>
      </c>
      <c r="C273" s="10">
        <v>89</v>
      </c>
      <c r="D273" s="10" t="s">
        <v>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1">
        <v>5524062</v>
      </c>
      <c r="M273" s="11">
        <v>5524062</v>
      </c>
      <c r="N273" s="10">
        <v>0</v>
      </c>
      <c r="O273" s="11">
        <v>5524062</v>
      </c>
      <c r="P273" s="11">
        <v>5524062</v>
      </c>
    </row>
    <row r="274" spans="1:17" s="10" customFormat="1" collapsed="1" x14ac:dyDescent="0.25"/>
    <row r="275" spans="1:17" s="10" customFormat="1" ht="16.5" thickBot="1" x14ac:dyDescent="0.3">
      <c r="M275" s="15" t="s">
        <v>264</v>
      </c>
      <c r="O275" s="3">
        <f>O212+O218+O227+O264+O267</f>
        <v>8763882</v>
      </c>
      <c r="P275" s="3">
        <f t="shared" ref="P275:Q275" si="21">P212+P218+P227+P264+P267</f>
        <v>13106639</v>
      </c>
      <c r="Q275" s="3">
        <f t="shared" si="21"/>
        <v>-4342757</v>
      </c>
    </row>
    <row r="276" spans="1:17" s="10" customFormat="1" ht="15.75" thickTop="1" x14ac:dyDescent="0.25"/>
    <row r="277" spans="1:17" ht="15.75" x14ac:dyDescent="0.25">
      <c r="M277" s="15" t="s">
        <v>253</v>
      </c>
    </row>
    <row r="279" spans="1:17" ht="16.5" thickBot="1" x14ac:dyDescent="0.3">
      <c r="M279" s="15" t="s">
        <v>265</v>
      </c>
      <c r="O279" s="3">
        <f>O205+O275</f>
        <v>80211710</v>
      </c>
      <c r="P279" s="3">
        <f t="shared" ref="P279:Q279" si="22">P205+P275</f>
        <v>76392613</v>
      </c>
      <c r="Q279" s="3">
        <f t="shared" si="22"/>
        <v>3819097</v>
      </c>
    </row>
    <row r="280" spans="1:17" ht="15.75" thickTop="1" x14ac:dyDescent="0.25"/>
  </sheetData>
  <pageMargins left="0.31496062992125984" right="0.19685039370078741" top="0.74803149606299213" bottom="0.74803149606299213" header="0.31496062992125984" footer="0.31496062992125984"/>
  <pageSetup paperSize="9" scale="6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Anna María Axelsdóttir</cp:lastModifiedBy>
  <cp:lastPrinted>2014-05-20T09:07:45Z</cp:lastPrinted>
  <dcterms:created xsi:type="dcterms:W3CDTF">2013-08-22T14:20:01Z</dcterms:created>
  <dcterms:modified xsi:type="dcterms:W3CDTF">2022-02-25T12:26:58Z</dcterms:modified>
</cp:coreProperties>
</file>