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645" windowWidth="25470" windowHeight="12000"/>
  </bookViews>
  <sheets>
    <sheet name="2013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Q263" i="2"/>
  <c r="Q270"/>
  <c r="Q269"/>
  <c r="Q268"/>
  <c r="Q267"/>
  <c r="Q266"/>
  <c r="Q265"/>
  <c r="Q262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3"/>
  <c r="Q222"/>
  <c r="Q221"/>
  <c r="Q220"/>
  <c r="Q219"/>
  <c r="Q218"/>
  <c r="Q217"/>
  <c r="Q216"/>
  <c r="Q214"/>
  <c r="Q213"/>
  <c r="Q212"/>
  <c r="Q211"/>
  <c r="Q210"/>
  <c r="Q208"/>
  <c r="Q207"/>
  <c r="Q206"/>
  <c r="Q205"/>
  <c r="Q200"/>
  <c r="Q199"/>
  <c r="Q197"/>
  <c r="Q196"/>
  <c r="Q195"/>
  <c r="Q194"/>
  <c r="Q193"/>
  <c r="Q192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4"/>
  <c r="Q153"/>
  <c r="Q152"/>
  <c r="Q151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0"/>
  <c r="Q129"/>
  <c r="Q127"/>
  <c r="Q126"/>
  <c r="Q125"/>
  <c r="Q124"/>
  <c r="Q123"/>
  <c r="Q122"/>
  <c r="Q121"/>
  <c r="Q120"/>
  <c r="Q119"/>
  <c r="Q117"/>
  <c r="Q116"/>
  <c r="Q115"/>
  <c r="Q114"/>
  <c r="Q113"/>
  <c r="Q112"/>
  <c r="Q111"/>
  <c r="Q109"/>
  <c r="Q108"/>
  <c r="Q107"/>
  <c r="Q106"/>
  <c r="Q105"/>
  <c r="Q104"/>
  <c r="Q103"/>
  <c r="Q101"/>
  <c r="Q100"/>
  <c r="Q99"/>
  <c r="Q98"/>
  <c r="Q97"/>
  <c r="Q95"/>
  <c r="Q94"/>
  <c r="Q93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2"/>
  <c r="Q71"/>
  <c r="Q70"/>
  <c r="Q69"/>
  <c r="Q68"/>
  <c r="Q67"/>
  <c r="Q66"/>
  <c r="Q65"/>
  <c r="Q64"/>
  <c r="Q63"/>
  <c r="Q62"/>
  <c r="Q61"/>
  <c r="Q60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7"/>
  <c r="Q6"/>
  <c r="Q5"/>
  <c r="Q4"/>
  <c r="Q274"/>
  <c r="P272"/>
  <c r="O272"/>
  <c r="Q264"/>
  <c r="Q261"/>
  <c r="Q224"/>
  <c r="Q215"/>
  <c r="Q209"/>
  <c r="Q204"/>
  <c r="Q198"/>
  <c r="Q191"/>
  <c r="Q155"/>
  <c r="Q150"/>
  <c r="Q131"/>
  <c r="Q128"/>
  <c r="Q118"/>
  <c r="Q110"/>
  <c r="Q102"/>
  <c r="Q96"/>
  <c r="Q92"/>
  <c r="Q73"/>
  <c r="Q59"/>
  <c r="Q36"/>
  <c r="Q8"/>
  <c r="Q3"/>
  <c r="P202"/>
  <c r="P276" s="1"/>
  <c r="O202"/>
  <c r="O276" s="1"/>
  <c r="Q272" l="1"/>
  <c r="Q202"/>
  <c r="Q276" l="1"/>
</calcChain>
</file>

<file path=xl/sharedStrings.xml><?xml version="1.0" encoding="utf-8"?>
<sst xmlns="http://schemas.openxmlformats.org/spreadsheetml/2006/main" count="289" uniqueCount="266">
  <si>
    <t>Aðrar tekjur</t>
  </si>
  <si>
    <t>Laun og launat. gjöld</t>
  </si>
  <si>
    <t>Afskriftir</t>
  </si>
  <si>
    <t>Samtals gjöld</t>
  </si>
  <si>
    <t>SKATTTEKJUR</t>
  </si>
  <si>
    <t>Útsvör</t>
  </si>
  <si>
    <t>Fasteignaskattar</t>
  </si>
  <si>
    <t>Framlög úr jöfnunarsjóði</t>
  </si>
  <si>
    <t>Lóðarleiga</t>
  </si>
  <si>
    <t>FÉLAGSÞJÓNUSTA</t>
  </si>
  <si>
    <t>Fjölskyldunefnd</t>
  </si>
  <si>
    <t>Skrifstofa félagsþjónustu</t>
  </si>
  <si>
    <t>Fjárhagsaðstoð</t>
  </si>
  <si>
    <t>Niðurgreiðsla dvalargjalda</t>
  </si>
  <si>
    <t>Húsaleigubætur</t>
  </si>
  <si>
    <t>Önnur félagsleg aðstoð</t>
  </si>
  <si>
    <t>Barnaverndarmál</t>
  </si>
  <si>
    <t>Framlög til ellilífeyrisþega og  öryrkja</t>
  </si>
  <si>
    <t>Þjónustuhópur aldraðra</t>
  </si>
  <si>
    <t>Hjúkrunarheimili</t>
  </si>
  <si>
    <t>Þjónustumiðstöð aldraðra</t>
  </si>
  <si>
    <t>Félagsstarf aldraðra</t>
  </si>
  <si>
    <t>Afsláttur af fasteignagjöldum</t>
  </si>
  <si>
    <t>Málefni fatlaðra - sameiginlegur kostnaður</t>
  </si>
  <si>
    <t>Málefni fatlaðra</t>
  </si>
  <si>
    <t>Frekari liðveisla</t>
  </si>
  <si>
    <t>Stuðningsfjölskyldur</t>
  </si>
  <si>
    <t>Hulduhlíð búsetukjarni</t>
  </si>
  <si>
    <t>Klapparhlíð búsetukjarni</t>
  </si>
  <si>
    <t>Þverholt búsetukjarni</t>
  </si>
  <si>
    <t>Skammtímavistun fyrir fatlaða</t>
  </si>
  <si>
    <t>Dagþjónusta fyrir fatlaða</t>
  </si>
  <si>
    <t>Fræðslu og forvarnarstarf</t>
  </si>
  <si>
    <t>Jafnréttisnefnd</t>
  </si>
  <si>
    <t>Orlofssjóður húsmæðra</t>
  </si>
  <si>
    <t>Framlag vegna viðbótarlána</t>
  </si>
  <si>
    <t>Ýmsir styrkir</t>
  </si>
  <si>
    <t>FRÆÐSLUMÁL</t>
  </si>
  <si>
    <t>Fræðslunefnd</t>
  </si>
  <si>
    <t>Skrifstofa fræðslusviðs</t>
  </si>
  <si>
    <t>Leikskólinn Hlaðhamrar</t>
  </si>
  <si>
    <t>Leikskólinn Reykjakot</t>
  </si>
  <si>
    <t>Leikskólinn Hlíð</t>
  </si>
  <si>
    <t>Leikskólinn Hulduberg</t>
  </si>
  <si>
    <t>Leikskóladeild Leirvogstunguskóla</t>
  </si>
  <si>
    <t>Leikskóladeild Lágafellsskóla</t>
  </si>
  <si>
    <t>Gæsluvöllurinn við Njarðarholt</t>
  </si>
  <si>
    <t>Niðurgreidd leikskólagjöld</t>
  </si>
  <si>
    <t>Varmárskóli</t>
  </si>
  <si>
    <t>Krikaskóli</t>
  </si>
  <si>
    <t>Lágafellsskóli</t>
  </si>
  <si>
    <t>Nemendur í öðrum skólum</t>
  </si>
  <si>
    <t>Flutningur nemenda</t>
  </si>
  <si>
    <t>Frístundasel Lágafellsskóla</t>
  </si>
  <si>
    <t>Frístundasel Varmárskóla</t>
  </si>
  <si>
    <t>Borgarholtsskóli</t>
  </si>
  <si>
    <t>Listaskóli Mosfellsbæjar</t>
  </si>
  <si>
    <t>Umferðarskólinn ungir vegfarendur</t>
  </si>
  <si>
    <t>Skólahljómsveit</t>
  </si>
  <si>
    <t>MENNINGARMÁL</t>
  </si>
  <si>
    <t>Menningarmálanefnd</t>
  </si>
  <si>
    <t>Skrifstofa menningarsviðs</t>
  </si>
  <si>
    <t>Laxnesssetur</t>
  </si>
  <si>
    <t>Bókasafn</t>
  </si>
  <si>
    <t>Héraðskjalasafn</t>
  </si>
  <si>
    <t>Fornminjar - söguritun</t>
  </si>
  <si>
    <t>Lista og menningarsjóður</t>
  </si>
  <si>
    <t>Listasalur</t>
  </si>
  <si>
    <t>Þjóðhátíð 17. júní</t>
  </si>
  <si>
    <t>Áramót, þrettándi og öskudagur</t>
  </si>
  <si>
    <t>Í túninu heima</t>
  </si>
  <si>
    <t>Ýmis hátíðahöld</t>
  </si>
  <si>
    <t>Aðrir styrkir</t>
  </si>
  <si>
    <t>ÆSKULÝÐS- OG ÍÞRÓTTAMÁL</t>
  </si>
  <si>
    <t>Íþrótta og tómstundanefnd</t>
  </si>
  <si>
    <t>Íþrótta- og tómstundskóli Mosfellsbæjar</t>
  </si>
  <si>
    <t>Skólagarðar</t>
  </si>
  <si>
    <t>Vinnuskóli</t>
  </si>
  <si>
    <t>Félagsmiðstöðin Bólið</t>
  </si>
  <si>
    <t>Íþróttamiðstöðin að Varmá</t>
  </si>
  <si>
    <t>Íþróttamiðstöðin Lágafell</t>
  </si>
  <si>
    <t>Önnur íþróttaaðstaða</t>
  </si>
  <si>
    <t>Íþróttavöllurinn Tungubökkum</t>
  </si>
  <si>
    <t>Gervigrasvöllur Varmá</t>
  </si>
  <si>
    <t>Ungmennafélagið Afturelding</t>
  </si>
  <si>
    <t>Golfklúbburinn Kjölur</t>
  </si>
  <si>
    <t>Golfklúbburinn Bakkakoti</t>
  </si>
  <si>
    <t>Skátafélagið Mosverjar</t>
  </si>
  <si>
    <t>Stjórn skíðasvæða höfuðborgarsvæðisins</t>
  </si>
  <si>
    <t>Hestamannafélagið Hörður</t>
  </si>
  <si>
    <t>Björgunarsveitin Kyndill</t>
  </si>
  <si>
    <t>BRUNAMÁL OG ALMANNAVARNIR</t>
  </si>
  <si>
    <t>Slökkvilið Höfuðborgarsvæðisins</t>
  </si>
  <si>
    <t>Almannavarnanefnd höfuðborgarsvæðisins</t>
  </si>
  <si>
    <t>HREINLÆTISMÁL</t>
  </si>
  <si>
    <t>Heilbrigðiseftirlit</t>
  </si>
  <si>
    <t>Sorphreinsun</t>
  </si>
  <si>
    <t>Sorpeyðing</t>
  </si>
  <si>
    <t>Meindýraeyðing</t>
  </si>
  <si>
    <t>Dýraeftirlit</t>
  </si>
  <si>
    <t>SKIPULAGS- OG BYGGINGARMÁL</t>
  </si>
  <si>
    <t>Skrifstofa bæjarverkfræðings</t>
  </si>
  <si>
    <t>Mæling, skráning, kortagerð</t>
  </si>
  <si>
    <t>Skipulags- og bygginganefnd</t>
  </si>
  <si>
    <t>Aðalskipulag</t>
  </si>
  <si>
    <t>Deiliskipulag</t>
  </si>
  <si>
    <t>Svæðisskipulag</t>
  </si>
  <si>
    <t>Byggingaeftirlit</t>
  </si>
  <si>
    <t>GÖTUR,VEGIR,HOLRÆSI,UMFERÐARM.</t>
  </si>
  <si>
    <t>Sameiginlegur kostnaður</t>
  </si>
  <si>
    <t>Götulýsing</t>
  </si>
  <si>
    <t>Gerð, viðhald og rekstur reiðvega</t>
  </si>
  <si>
    <t>Gangbrautir og umferðamerki</t>
  </si>
  <si>
    <t>Snjómokstur og hálkueyðing</t>
  </si>
  <si>
    <t>Framlag vegna samgangna</t>
  </si>
  <si>
    <t>Biðskýli</t>
  </si>
  <si>
    <t>ALMENNINGSGARÐAR OG ÚTIVIST</t>
  </si>
  <si>
    <t>Umhverfisnefnd</t>
  </si>
  <si>
    <t>Umhverfisdeild og Staðardagskrá 21</t>
  </si>
  <si>
    <t>Garðyrkjudeild</t>
  </si>
  <si>
    <t>Opin svæði</t>
  </si>
  <si>
    <t>Leikvellir</t>
  </si>
  <si>
    <t>Garðlönd</t>
  </si>
  <si>
    <t>Jólaskreytingar</t>
  </si>
  <si>
    <t>Minka- og refaeyðing</t>
  </si>
  <si>
    <t>Styrkir</t>
  </si>
  <si>
    <t>ATVINNUMÁL</t>
  </si>
  <si>
    <t>Þróunar- og ferðamálanefnd</t>
  </si>
  <si>
    <t>Landbúnaður</t>
  </si>
  <si>
    <t>SAMEIGNINLEGUR KOSTNAÐUR</t>
  </si>
  <si>
    <t>Bæjarstjórn</t>
  </si>
  <si>
    <t>Bæjarráð</t>
  </si>
  <si>
    <t>Endurskoðun</t>
  </si>
  <si>
    <t>Kosningar</t>
  </si>
  <si>
    <t>Skrifstofa bæjarfélagsins</t>
  </si>
  <si>
    <t>Fjármáladeild</t>
  </si>
  <si>
    <t>Þjónustu- og upplýsingamál</t>
  </si>
  <si>
    <t>Minningagjafir</t>
  </si>
  <si>
    <t>Ýmis risna</t>
  </si>
  <si>
    <t>Kynningarefni fyrir Mosfellsbæ</t>
  </si>
  <si>
    <t>Launanefnd - kjarasamningar</t>
  </si>
  <si>
    <t>Hækkun lífeyrisskuldbindingar</t>
  </si>
  <si>
    <t>Áfallið orlof</t>
  </si>
  <si>
    <t>Starfsmannakostnaður</t>
  </si>
  <si>
    <t>Vinarbæjartengsl</t>
  </si>
  <si>
    <t>Samstarf sveitafélaga</t>
  </si>
  <si>
    <t>Óviss útgjöld</t>
  </si>
  <si>
    <t>FJÁRMUNATEKJUR, FJÁRMAGNSGJÖLD</t>
  </si>
  <si>
    <t>Vaxta- og verðbótatekjur af veltufjármunum</t>
  </si>
  <si>
    <t>Tekjur af eignahlutum</t>
  </si>
  <si>
    <t>Vaxta og verðbótatekjur af langtímakröfum</t>
  </si>
  <si>
    <t>Vaxta og verðbótagjöld af skammtímaskuldum</t>
  </si>
  <si>
    <t>EIGNASJÓÐUR REKSTUR</t>
  </si>
  <si>
    <t>Skrifstofa eignasjóðs</t>
  </si>
  <si>
    <t>Jarðvegsskipti</t>
  </si>
  <si>
    <t>Gatnakerfi</t>
  </si>
  <si>
    <t>Skólasel</t>
  </si>
  <si>
    <t>Leirvogstunguskóli</t>
  </si>
  <si>
    <t>Færanlegar stofur</t>
  </si>
  <si>
    <t>Krikaskóli, leik- og grunnskóli</t>
  </si>
  <si>
    <t>Íþróttahús</t>
  </si>
  <si>
    <t>Gervigrasvellir</t>
  </si>
  <si>
    <t>Íþróttahús / sundlaug  á vestursvæði</t>
  </si>
  <si>
    <t>Leikvöllurinn Njarðaholti</t>
  </si>
  <si>
    <t>Leikskólinn Hlið</t>
  </si>
  <si>
    <t>Áhaldahús</t>
  </si>
  <si>
    <t>Brúarland</t>
  </si>
  <si>
    <t>Ýmsar fasteignir, lóðir og lendur</t>
  </si>
  <si>
    <t>Handíðahús</t>
  </si>
  <si>
    <t>Tjaldsvæðið við Varmá</t>
  </si>
  <si>
    <t>Kjarni</t>
  </si>
  <si>
    <t>Læknisbústaður</t>
  </si>
  <si>
    <t>Listaskóli</t>
  </si>
  <si>
    <t>Bláfjöll skiðaaðstaða</t>
  </si>
  <si>
    <t>Íþróttahúsið Tungubökkum</t>
  </si>
  <si>
    <t>Ævintýragarður</t>
  </si>
  <si>
    <t>Reitir ehf v/Bókasafns og Héraðsskjalasafns</t>
  </si>
  <si>
    <t>Bakki hf v/ 2.  hæðar</t>
  </si>
  <si>
    <t>Stikaðar gönguleiðir</t>
  </si>
  <si>
    <t>Innréttingar í Hlaðhömrum</t>
  </si>
  <si>
    <t>Fjármagnsliðir</t>
  </si>
  <si>
    <t>ÞJÓNUSTUSTÖÐ  REKSTUR</t>
  </si>
  <si>
    <t>Tæknideild</t>
  </si>
  <si>
    <t>Daglaunamenn</t>
  </si>
  <si>
    <t>Trésmiðja</t>
  </si>
  <si>
    <t>Vélar</t>
  </si>
  <si>
    <t>Hitaveita</t>
  </si>
  <si>
    <t>Bifreiðar</t>
  </si>
  <si>
    <t>FASTEIGNAFÉLAGIÐ LÆKJARHLÍÐ</t>
  </si>
  <si>
    <t>Rekstur</t>
  </si>
  <si>
    <t>FÉLAGSHEIMILIÐ HLÉGARÐUR</t>
  </si>
  <si>
    <t>Viðhald húsa</t>
  </si>
  <si>
    <t>Fjármagnsgjöld</t>
  </si>
  <si>
    <t>VATNSVEITA MOSFELLSBÆJAR</t>
  </si>
  <si>
    <t>Sameiginlegar tekjur</t>
  </si>
  <si>
    <t>Almennur rekstur Vatnsveitu</t>
  </si>
  <si>
    <t>Keypt kalt vatn</t>
  </si>
  <si>
    <t>Viðhald veitukerfis</t>
  </si>
  <si>
    <t>HITAVEITA MOSFELLSBÆJAR</t>
  </si>
  <si>
    <t>Almennur rekstur hitaveitu</t>
  </si>
  <si>
    <t>Keypt heitt vatn</t>
  </si>
  <si>
    <t>Viðhald hitaveitukerfis</t>
  </si>
  <si>
    <t>Fjármunatekjur</t>
  </si>
  <si>
    <t>FÉLAGSLEGAR ÍBÚÐIR</t>
  </si>
  <si>
    <t>HÚSNÆÐISFULLTRÚI</t>
  </si>
  <si>
    <t>HJALLAHLÍÐ 25  204</t>
  </si>
  <si>
    <t>KRÓKABYGGÐ 24</t>
  </si>
  <si>
    <t>KRÓKABYGGÐ 16</t>
  </si>
  <si>
    <t>MIÐHOLT 7 - 101</t>
  </si>
  <si>
    <t>MIÐHOLT 7 - 103</t>
  </si>
  <si>
    <t>MIÐHOLT 7 - 201</t>
  </si>
  <si>
    <t>MIÐHOLT 7 - 202</t>
  </si>
  <si>
    <t>MIÐHOLT 7 - 203</t>
  </si>
  <si>
    <t>MIÐHOLT 7 - 302</t>
  </si>
  <si>
    <t>HJALLAHLÍÐ 25 - 206</t>
  </si>
  <si>
    <t>MIÐHOLT 1 - 0303</t>
  </si>
  <si>
    <t>MIÐHOLT 9 - 0201</t>
  </si>
  <si>
    <t>MIÐHOLT 9 - 0103</t>
  </si>
  <si>
    <t>MIÐHOLT 11 - 0301</t>
  </si>
  <si>
    <t>MIÐHOLT 9 - 0203</t>
  </si>
  <si>
    <t>MIÐHOLT 11, 0101</t>
  </si>
  <si>
    <t>MIÐHOLT 3, 103. FÉLAGSLEG KAUPLEIGUÍBÚÐ</t>
  </si>
  <si>
    <t>MIÐHOLT 3, 301.Leiguíbúð</t>
  </si>
  <si>
    <t>MIÐHOLT 3, 102. LEIGUÍBÚÐ</t>
  </si>
  <si>
    <t>BUGÐUTANGI 6, FÉLAGSLEG LEIGUÍBÚÐ</t>
  </si>
  <si>
    <t>SKELJATANGI 40, ÍBÚÐ 101</t>
  </si>
  <si>
    <t>ÞVERHOLT 9A, ÍBÚÐ 101</t>
  </si>
  <si>
    <t>HJALLAHLÍÐ 6, ÍBÚÐ 101</t>
  </si>
  <si>
    <t>HULDUHLÍÐ 1, ÍBÚÐ 0101</t>
  </si>
  <si>
    <t>HULDUHLÍÐ 32, ÍBÚÐ 0101</t>
  </si>
  <si>
    <t>HULDUHLÍÐ 34, ÍBÚÐ 0101</t>
  </si>
  <si>
    <t>HULDUHLÍÐ 34, ÍBÚÐ 0201</t>
  </si>
  <si>
    <t>HULDUHLÍÐ 28, ÍBÚÐ 0101</t>
  </si>
  <si>
    <t>HULDUHLÍÐ 11, ÍBÚÐ 0102</t>
  </si>
  <si>
    <t>HULDUHLÍÐ 11, ÍBÚÐ 0103</t>
  </si>
  <si>
    <t>HULDUHLÍÐ 11, ÍBÚÐ 0105</t>
  </si>
  <si>
    <t>HULDUHLÍÐ 11, ÍBÚÐ 0201</t>
  </si>
  <si>
    <t>FJÁRMAGNSTEKJUR</t>
  </si>
  <si>
    <t>FJÁRMAGNSKOSTNAÐUR</t>
  </si>
  <si>
    <t>AFSKRIFTIR</t>
  </si>
  <si>
    <t>HJÚKRUNARHEIMILIÐ HAMRAR</t>
  </si>
  <si>
    <t>FRÁVEITA REKSTUR</t>
  </si>
  <si>
    <t>Holræsa- og rotþróargjald</t>
  </si>
  <si>
    <t>Holræsi og niðurföll</t>
  </si>
  <si>
    <t>Hreinsun holræsa</t>
  </si>
  <si>
    <t>Hreinsun rotþróa</t>
  </si>
  <si>
    <t>Lína</t>
  </si>
  <si>
    <t>Málafl.</t>
  </si>
  <si>
    <t>Deild</t>
  </si>
  <si>
    <t>Heit málaflokks</t>
  </si>
  <si>
    <t>Útsvör og fasteigna-skattar</t>
  </si>
  <si>
    <t>Samtals     tekjur</t>
  </si>
  <si>
    <t>Breyting lífeyris-skuldb</t>
  </si>
  <si>
    <t>Annar rekstrark.</t>
  </si>
  <si>
    <t>Fjármagns-liðir</t>
  </si>
  <si>
    <t>Rekstrar- niðurstaða</t>
  </si>
  <si>
    <t>Fjárhags-áætlun</t>
  </si>
  <si>
    <t>Frávik</t>
  </si>
  <si>
    <t>Rekstrarniðurstaða A-hluta</t>
  </si>
  <si>
    <t>Rekstrarniðurstaða B-hluta</t>
  </si>
  <si>
    <t>Millifærslur</t>
  </si>
  <si>
    <t>Rekstrarniðurstaða A og B-hluta</t>
  </si>
  <si>
    <t>Framlög jöfnunarsjóðs</t>
  </si>
  <si>
    <t>Mosfellsbær. Málaflokkayfirlit janúar til desember 2013</t>
  </si>
  <si>
    <t>http://www.mosfellsbaer.is/stjornkerfi/fjarmal/arsreikningar/</t>
  </si>
  <si>
    <t xml:space="preserve">Rekstrar- og efnahagsreikning 2013 má sjá á síðunni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</si>
</sst>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1" fillId="0" borderId="3" xfId="0" applyNumberFormat="1" applyFont="1" applyBorder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/>
    <xf numFmtId="3" fontId="1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tabSelected="1" zoomScale="90" zoomScaleNormal="90" workbookViewId="0">
      <selection activeCell="F155" sqref="F155"/>
    </sheetView>
  </sheetViews>
  <sheetFormatPr defaultRowHeight="15" outlineLevelRow="1"/>
  <cols>
    <col min="1" max="1" width="5" customWidth="1"/>
    <col min="2" max="3" width="3.7109375" bestFit="1" customWidth="1"/>
    <col min="4" max="4" width="38.85546875" customWidth="1"/>
    <col min="5" max="5" width="13.5703125" bestFit="1" customWidth="1"/>
    <col min="6" max="6" width="14.7109375" customWidth="1"/>
    <col min="7" max="7" width="11.85546875" bestFit="1" customWidth="1"/>
    <col min="8" max="8" width="13.7109375" bestFit="1" customWidth="1"/>
    <col min="9" max="9" width="15.28515625" customWidth="1"/>
    <col min="10" max="10" width="11.140625" customWidth="1"/>
    <col min="11" max="11" width="14.140625" customWidth="1"/>
    <col min="12" max="12" width="11.140625" bestFit="1" customWidth="1"/>
    <col min="13" max="13" width="12.7109375" bestFit="1" customWidth="1"/>
    <col min="14" max="14" width="15.85546875" bestFit="1" customWidth="1"/>
    <col min="15" max="15" width="13.5703125" bestFit="1" customWidth="1"/>
    <col min="16" max="16" width="14.7109375" bestFit="1" customWidth="1"/>
    <col min="17" max="17" width="12.28515625" customWidth="1"/>
  </cols>
  <sheetData>
    <row r="1" spans="1:17" ht="21">
      <c r="A1" s="16" t="s">
        <v>263</v>
      </c>
    </row>
    <row r="2" spans="1:17" ht="47.25">
      <c r="A2" s="2" t="s">
        <v>246</v>
      </c>
      <c r="B2" s="2" t="s">
        <v>247</v>
      </c>
      <c r="C2" s="2" t="s">
        <v>248</v>
      </c>
      <c r="D2" s="3" t="s">
        <v>249</v>
      </c>
      <c r="E2" s="7" t="s">
        <v>250</v>
      </c>
      <c r="F2" s="7" t="s">
        <v>262</v>
      </c>
      <c r="G2" s="7" t="s">
        <v>0</v>
      </c>
      <c r="H2" s="8" t="s">
        <v>251</v>
      </c>
      <c r="I2" s="9" t="s">
        <v>1</v>
      </c>
      <c r="J2" s="7" t="s">
        <v>252</v>
      </c>
      <c r="K2" s="12" t="s">
        <v>253</v>
      </c>
      <c r="L2" s="7" t="s">
        <v>2</v>
      </c>
      <c r="M2" s="13" t="s">
        <v>3</v>
      </c>
      <c r="N2" s="12" t="s">
        <v>254</v>
      </c>
      <c r="O2" s="11" t="s">
        <v>255</v>
      </c>
      <c r="P2" s="11" t="s">
        <v>256</v>
      </c>
      <c r="Q2" s="10" t="s">
        <v>257</v>
      </c>
    </row>
    <row r="3" spans="1:17" s="14" customFormat="1">
      <c r="A3" s="14">
        <v>1</v>
      </c>
      <c r="B3" s="14">
        <v>0</v>
      </c>
      <c r="D3" s="14" t="s">
        <v>4</v>
      </c>
      <c r="E3" s="15">
        <v>-4111685728</v>
      </c>
      <c r="F3" s="15">
        <v>-1159181503</v>
      </c>
      <c r="G3" s="15">
        <v>-90068879</v>
      </c>
      <c r="H3" s="15">
        <v>-5360936110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5">
        <v>-5360936110</v>
      </c>
      <c r="P3" s="15">
        <v>-5286707659</v>
      </c>
      <c r="Q3" s="15">
        <f>O3-P3</f>
        <v>-74228451</v>
      </c>
    </row>
    <row r="4" spans="1:17" outlineLevel="1">
      <c r="A4">
        <v>11</v>
      </c>
      <c r="B4">
        <v>0</v>
      </c>
      <c r="C4">
        <v>1</v>
      </c>
      <c r="D4" t="s">
        <v>5</v>
      </c>
      <c r="E4" s="1">
        <v>-3539393634</v>
      </c>
      <c r="F4">
        <v>0</v>
      </c>
      <c r="G4">
        <v>0</v>
      </c>
      <c r="H4" s="1">
        <v>-3539393634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1">
        <v>-3539393634</v>
      </c>
      <c r="P4" s="1">
        <v>-3506031659</v>
      </c>
      <c r="Q4" s="1">
        <f>O4-P4</f>
        <v>-33361975</v>
      </c>
    </row>
    <row r="5" spans="1:17" outlineLevel="1">
      <c r="A5">
        <v>12</v>
      </c>
      <c r="B5">
        <v>0</v>
      </c>
      <c r="C5">
        <v>6</v>
      </c>
      <c r="D5" t="s">
        <v>6</v>
      </c>
      <c r="E5" s="1">
        <v>-572292094</v>
      </c>
      <c r="F5">
        <v>0</v>
      </c>
      <c r="G5">
        <v>0</v>
      </c>
      <c r="H5" s="1">
        <v>-572292094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 s="1">
        <v>-572292094</v>
      </c>
      <c r="P5" s="1">
        <v>-566787000</v>
      </c>
      <c r="Q5" s="1">
        <f t="shared" ref="Q5:Q7" si="0">O5-P5</f>
        <v>-5505094</v>
      </c>
    </row>
    <row r="6" spans="1:17" outlineLevel="1">
      <c r="A6">
        <v>13</v>
      </c>
      <c r="B6">
        <v>0</v>
      </c>
      <c r="C6">
        <v>11</v>
      </c>
      <c r="D6" t="s">
        <v>7</v>
      </c>
      <c r="E6">
        <v>0</v>
      </c>
      <c r="F6" s="1">
        <v>-1159181503</v>
      </c>
      <c r="G6">
        <v>0</v>
      </c>
      <c r="H6" s="1">
        <v>-1159181503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 s="1">
        <v>-1159181503</v>
      </c>
      <c r="P6" s="1">
        <v>-1124482000</v>
      </c>
      <c r="Q6" s="1">
        <f t="shared" si="0"/>
        <v>-34699503</v>
      </c>
    </row>
    <row r="7" spans="1:17" outlineLevel="1">
      <c r="A7">
        <v>14</v>
      </c>
      <c r="B7">
        <v>0</v>
      </c>
      <c r="C7">
        <v>35</v>
      </c>
      <c r="D7" t="s">
        <v>8</v>
      </c>
      <c r="E7">
        <v>0</v>
      </c>
      <c r="F7">
        <v>0</v>
      </c>
      <c r="G7" s="1">
        <v>-90068879</v>
      </c>
      <c r="H7" s="1">
        <v>-90068879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1">
        <v>-90068879</v>
      </c>
      <c r="P7" s="1">
        <v>-89407000</v>
      </c>
      <c r="Q7" s="1">
        <f t="shared" si="0"/>
        <v>-661879</v>
      </c>
    </row>
    <row r="8" spans="1:17" s="14" customFormat="1">
      <c r="A8" s="14">
        <v>2</v>
      </c>
      <c r="B8" s="14">
        <v>2</v>
      </c>
      <c r="D8" s="14" t="s">
        <v>9</v>
      </c>
      <c r="E8" s="14">
        <v>0</v>
      </c>
      <c r="F8" s="14">
        <v>0</v>
      </c>
      <c r="G8" s="15">
        <v>-201113266</v>
      </c>
      <c r="H8" s="15">
        <v>-201113266</v>
      </c>
      <c r="I8" s="15">
        <v>223126472</v>
      </c>
      <c r="J8" s="14">
        <v>0</v>
      </c>
      <c r="K8" s="15">
        <v>1090341183</v>
      </c>
      <c r="L8" s="14">
        <v>0</v>
      </c>
      <c r="M8" s="15">
        <v>1313467655</v>
      </c>
      <c r="N8" s="14">
        <v>0</v>
      </c>
      <c r="O8" s="15">
        <v>1112354389</v>
      </c>
      <c r="P8" s="15">
        <v>1097429269</v>
      </c>
      <c r="Q8" s="15">
        <f>O8-P8</f>
        <v>14925120</v>
      </c>
    </row>
    <row r="9" spans="1:17" outlineLevel="1">
      <c r="A9">
        <v>21</v>
      </c>
      <c r="B9">
        <v>2</v>
      </c>
      <c r="C9">
        <v>1</v>
      </c>
      <c r="D9" t="s">
        <v>10</v>
      </c>
      <c r="E9">
        <v>0</v>
      </c>
      <c r="F9">
        <v>0</v>
      </c>
      <c r="G9">
        <v>0</v>
      </c>
      <c r="H9">
        <v>0</v>
      </c>
      <c r="I9" s="1">
        <v>2591839</v>
      </c>
      <c r="J9">
        <v>0</v>
      </c>
      <c r="K9" s="1">
        <v>16000</v>
      </c>
      <c r="L9">
        <v>0</v>
      </c>
      <c r="M9" s="1">
        <v>2607839</v>
      </c>
      <c r="N9">
        <v>0</v>
      </c>
      <c r="O9" s="1">
        <v>2607839</v>
      </c>
      <c r="P9" s="1">
        <v>2680350</v>
      </c>
      <c r="Q9" s="1">
        <f t="shared" ref="Q9:Q35" si="1">O9-P9</f>
        <v>-72511</v>
      </c>
    </row>
    <row r="10" spans="1:17" outlineLevel="1">
      <c r="A10">
        <v>22</v>
      </c>
      <c r="B10">
        <v>2</v>
      </c>
      <c r="C10">
        <v>2</v>
      </c>
      <c r="D10" t="s">
        <v>11</v>
      </c>
      <c r="E10">
        <v>0</v>
      </c>
      <c r="F10">
        <v>0</v>
      </c>
      <c r="G10" s="1">
        <v>-9731054</v>
      </c>
      <c r="H10" s="1">
        <v>-9731054</v>
      </c>
      <c r="I10" s="1">
        <v>49104230</v>
      </c>
      <c r="J10">
        <v>0</v>
      </c>
      <c r="K10" s="1">
        <v>11206540</v>
      </c>
      <c r="L10">
        <v>0</v>
      </c>
      <c r="M10" s="1">
        <v>60310770</v>
      </c>
      <c r="N10">
        <v>0</v>
      </c>
      <c r="O10" s="1">
        <v>50579716</v>
      </c>
      <c r="P10" s="1">
        <v>53231083</v>
      </c>
      <c r="Q10" s="1">
        <f t="shared" si="1"/>
        <v>-2651367</v>
      </c>
    </row>
    <row r="11" spans="1:17" outlineLevel="1">
      <c r="A11">
        <v>23</v>
      </c>
      <c r="B11">
        <v>2</v>
      </c>
      <c r="C11">
        <v>11</v>
      </c>
      <c r="D11" t="s">
        <v>12</v>
      </c>
      <c r="E11">
        <v>0</v>
      </c>
      <c r="F11">
        <v>0</v>
      </c>
      <c r="G11" s="1">
        <v>-1322658</v>
      </c>
      <c r="H11" s="1">
        <v>-1322658</v>
      </c>
      <c r="I11">
        <v>0</v>
      </c>
      <c r="J11">
        <v>0</v>
      </c>
      <c r="K11" s="1">
        <v>46803389</v>
      </c>
      <c r="L11">
        <v>0</v>
      </c>
      <c r="M11" s="1">
        <v>46803389</v>
      </c>
      <c r="N11">
        <v>0</v>
      </c>
      <c r="O11" s="1">
        <v>45480731</v>
      </c>
      <c r="P11" s="1">
        <v>28000000</v>
      </c>
      <c r="Q11" s="1">
        <f t="shared" si="1"/>
        <v>17480731</v>
      </c>
    </row>
    <row r="12" spans="1:17" outlineLevel="1">
      <c r="A12">
        <v>24</v>
      </c>
      <c r="B12">
        <v>2</v>
      </c>
      <c r="C12">
        <v>16</v>
      </c>
      <c r="D12" t="s">
        <v>13</v>
      </c>
      <c r="E12">
        <v>0</v>
      </c>
      <c r="F12">
        <v>0</v>
      </c>
      <c r="G12" s="1">
        <v>-1966524</v>
      </c>
      <c r="H12" s="1">
        <v>-1966524</v>
      </c>
      <c r="I12">
        <v>0</v>
      </c>
      <c r="J12">
        <v>0</v>
      </c>
      <c r="K12" s="1">
        <v>13135576</v>
      </c>
      <c r="L12">
        <v>0</v>
      </c>
      <c r="M12" s="1">
        <v>13135576</v>
      </c>
      <c r="N12">
        <v>0</v>
      </c>
      <c r="O12" s="1">
        <v>11169052</v>
      </c>
      <c r="P12" s="1">
        <v>9693340</v>
      </c>
      <c r="Q12" s="1">
        <f t="shared" si="1"/>
        <v>1475712</v>
      </c>
    </row>
    <row r="13" spans="1:17" outlineLevel="1">
      <c r="A13">
        <v>25</v>
      </c>
      <c r="B13">
        <v>2</v>
      </c>
      <c r="C13">
        <v>18</v>
      </c>
      <c r="D13" t="s">
        <v>14</v>
      </c>
      <c r="E13">
        <v>0</v>
      </c>
      <c r="F13">
        <v>0</v>
      </c>
      <c r="G13" s="1">
        <v>-47115142</v>
      </c>
      <c r="H13" s="1">
        <v>-47115142</v>
      </c>
      <c r="I13">
        <v>0</v>
      </c>
      <c r="J13">
        <v>0</v>
      </c>
      <c r="K13" s="1">
        <v>72756105</v>
      </c>
      <c r="L13">
        <v>0</v>
      </c>
      <c r="M13" s="1">
        <v>72756105</v>
      </c>
      <c r="N13">
        <v>0</v>
      </c>
      <c r="O13" s="1">
        <v>25640963</v>
      </c>
      <c r="P13" s="1">
        <v>29960245</v>
      </c>
      <c r="Q13" s="1">
        <f t="shared" si="1"/>
        <v>-4319282</v>
      </c>
    </row>
    <row r="14" spans="1:17" outlineLevel="1">
      <c r="A14">
        <v>26</v>
      </c>
      <c r="B14">
        <v>2</v>
      </c>
      <c r="C14">
        <v>19</v>
      </c>
      <c r="D14" t="s">
        <v>15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1">
        <v>7814722</v>
      </c>
      <c r="L14">
        <v>0</v>
      </c>
      <c r="M14" s="1">
        <v>7814722</v>
      </c>
      <c r="N14">
        <v>0</v>
      </c>
      <c r="O14" s="1">
        <v>7814722</v>
      </c>
      <c r="P14" s="1">
        <v>5529705</v>
      </c>
      <c r="Q14" s="1">
        <f t="shared" si="1"/>
        <v>2285017</v>
      </c>
    </row>
    <row r="15" spans="1:17" outlineLevel="1">
      <c r="A15">
        <v>27</v>
      </c>
      <c r="B15">
        <v>2</v>
      </c>
      <c r="C15">
        <v>31</v>
      </c>
      <c r="D15" t="s">
        <v>16</v>
      </c>
      <c r="E15">
        <v>0</v>
      </c>
      <c r="F15">
        <v>0</v>
      </c>
      <c r="G15" s="1">
        <v>57750</v>
      </c>
      <c r="H15" s="1">
        <v>57750</v>
      </c>
      <c r="I15">
        <v>0</v>
      </c>
      <c r="J15">
        <v>0</v>
      </c>
      <c r="K15" s="1">
        <v>8950752</v>
      </c>
      <c r="L15">
        <v>0</v>
      </c>
      <c r="M15" s="1">
        <v>8950752</v>
      </c>
      <c r="N15">
        <v>0</v>
      </c>
      <c r="O15" s="1">
        <v>9008502</v>
      </c>
      <c r="P15" s="1">
        <v>7973555</v>
      </c>
      <c r="Q15" s="1">
        <f t="shared" si="1"/>
        <v>1034947</v>
      </c>
    </row>
    <row r="16" spans="1:17" outlineLevel="1">
      <c r="A16">
        <v>28</v>
      </c>
      <c r="B16">
        <v>2</v>
      </c>
      <c r="C16">
        <v>41</v>
      </c>
      <c r="D16" t="s">
        <v>17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1">
        <v>5465659</v>
      </c>
      <c r="L16">
        <v>0</v>
      </c>
      <c r="M16" s="1">
        <v>5465659</v>
      </c>
      <c r="N16">
        <v>0</v>
      </c>
      <c r="O16" s="1">
        <v>5465659</v>
      </c>
      <c r="P16" s="1">
        <v>4071888</v>
      </c>
      <c r="Q16" s="1">
        <f t="shared" si="1"/>
        <v>1393771</v>
      </c>
    </row>
    <row r="17" spans="1:17" outlineLevel="1">
      <c r="A17">
        <v>29</v>
      </c>
      <c r="B17">
        <v>2</v>
      </c>
      <c r="C17">
        <v>42</v>
      </c>
      <c r="D17" t="s">
        <v>18</v>
      </c>
      <c r="E17">
        <v>0</v>
      </c>
      <c r="F17">
        <v>0</v>
      </c>
      <c r="G17">
        <v>0</v>
      </c>
      <c r="H17">
        <v>0</v>
      </c>
      <c r="I17" s="1">
        <v>298464</v>
      </c>
      <c r="J17">
        <v>0</v>
      </c>
      <c r="K17" s="1">
        <v>6240</v>
      </c>
      <c r="L17">
        <v>0</v>
      </c>
      <c r="M17" s="1">
        <v>304704</v>
      </c>
      <c r="N17">
        <v>0</v>
      </c>
      <c r="O17" s="1">
        <v>304704</v>
      </c>
      <c r="P17" s="1">
        <v>350245</v>
      </c>
      <c r="Q17" s="1">
        <f t="shared" si="1"/>
        <v>-45541</v>
      </c>
    </row>
    <row r="18" spans="1:17" outlineLevel="1">
      <c r="A18">
        <v>210</v>
      </c>
      <c r="B18">
        <v>2</v>
      </c>
      <c r="C18">
        <v>43</v>
      </c>
      <c r="D18" t="s">
        <v>19</v>
      </c>
      <c r="E18">
        <v>0</v>
      </c>
      <c r="F18">
        <v>0</v>
      </c>
      <c r="G18" s="1">
        <v>-85977560</v>
      </c>
      <c r="H18" s="1">
        <v>-85977560</v>
      </c>
      <c r="I18">
        <v>0</v>
      </c>
      <c r="J18">
        <v>0</v>
      </c>
      <c r="K18" s="1">
        <v>85977560</v>
      </c>
      <c r="L18">
        <v>0</v>
      </c>
      <c r="M18" s="1">
        <v>85977560</v>
      </c>
      <c r="N18">
        <v>0</v>
      </c>
      <c r="O18">
        <v>0</v>
      </c>
      <c r="P18">
        <v>0</v>
      </c>
      <c r="Q18" s="1">
        <f t="shared" si="1"/>
        <v>0</v>
      </c>
    </row>
    <row r="19" spans="1:17" outlineLevel="1">
      <c r="A19">
        <v>211</v>
      </c>
      <c r="B19">
        <v>2</v>
      </c>
      <c r="C19">
        <v>45</v>
      </c>
      <c r="D19" t="s">
        <v>20</v>
      </c>
      <c r="E19">
        <v>0</v>
      </c>
      <c r="F19">
        <v>0</v>
      </c>
      <c r="G19" s="1">
        <v>-24680953</v>
      </c>
      <c r="H19" s="1">
        <v>-24680953</v>
      </c>
      <c r="I19">
        <v>0</v>
      </c>
      <c r="J19">
        <v>0</v>
      </c>
      <c r="K19" s="1">
        <v>86263212</v>
      </c>
      <c r="L19">
        <v>0</v>
      </c>
      <c r="M19" s="1">
        <v>86263212</v>
      </c>
      <c r="N19">
        <v>0</v>
      </c>
      <c r="O19" s="1">
        <v>61582259</v>
      </c>
      <c r="P19" s="1">
        <v>75393800</v>
      </c>
      <c r="Q19" s="1">
        <f t="shared" si="1"/>
        <v>-13811541</v>
      </c>
    </row>
    <row r="20" spans="1:17" outlineLevel="1">
      <c r="A20">
        <v>212</v>
      </c>
      <c r="B20">
        <v>2</v>
      </c>
      <c r="C20">
        <v>48</v>
      </c>
      <c r="D20" t="s">
        <v>21</v>
      </c>
      <c r="E20">
        <v>0</v>
      </c>
      <c r="F20">
        <v>0</v>
      </c>
      <c r="G20" s="1">
        <v>-2407050</v>
      </c>
      <c r="H20" s="1">
        <v>-2407050</v>
      </c>
      <c r="I20" s="1">
        <v>8074407</v>
      </c>
      <c r="J20">
        <v>0</v>
      </c>
      <c r="K20" s="1">
        <v>25836946</v>
      </c>
      <c r="L20">
        <v>0</v>
      </c>
      <c r="M20" s="1">
        <v>33911353</v>
      </c>
      <c r="N20">
        <v>0</v>
      </c>
      <c r="O20" s="1">
        <v>31504303</v>
      </c>
      <c r="P20" s="1">
        <v>32956471</v>
      </c>
      <c r="Q20" s="1">
        <f t="shared" si="1"/>
        <v>-1452168</v>
      </c>
    </row>
    <row r="21" spans="1:17" outlineLevel="1">
      <c r="A21">
        <v>213</v>
      </c>
      <c r="B21">
        <v>2</v>
      </c>
      <c r="C21">
        <v>49</v>
      </c>
      <c r="D21" t="s">
        <v>22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s="1">
        <v>12386010</v>
      </c>
      <c r="L21">
        <v>0</v>
      </c>
      <c r="M21" s="1">
        <v>12386010</v>
      </c>
      <c r="N21">
        <v>0</v>
      </c>
      <c r="O21" s="1">
        <v>12386010</v>
      </c>
      <c r="P21" s="1">
        <v>10000000</v>
      </c>
      <c r="Q21" s="1">
        <f t="shared" si="1"/>
        <v>2386010</v>
      </c>
    </row>
    <row r="22" spans="1:17" outlineLevel="1">
      <c r="A22">
        <v>214</v>
      </c>
      <c r="B22">
        <v>2</v>
      </c>
      <c r="C22">
        <v>50</v>
      </c>
      <c r="D22" t="s">
        <v>23</v>
      </c>
      <c r="E22">
        <v>0</v>
      </c>
      <c r="F22">
        <v>0</v>
      </c>
      <c r="G22" s="1">
        <v>-19389480</v>
      </c>
      <c r="H22" s="1">
        <v>-19389480</v>
      </c>
      <c r="I22" s="1">
        <v>10953780</v>
      </c>
      <c r="J22">
        <v>0</v>
      </c>
      <c r="K22" s="1">
        <v>497038726</v>
      </c>
      <c r="L22">
        <v>0</v>
      </c>
      <c r="M22" s="1">
        <v>507992506</v>
      </c>
      <c r="N22">
        <v>0</v>
      </c>
      <c r="O22" s="1">
        <v>488603026</v>
      </c>
      <c r="P22" s="1">
        <v>489716441</v>
      </c>
      <c r="Q22" s="1">
        <f t="shared" si="1"/>
        <v>-1113415</v>
      </c>
    </row>
    <row r="23" spans="1:17" outlineLevel="1">
      <c r="A23">
        <v>215</v>
      </c>
      <c r="B23">
        <v>2</v>
      </c>
      <c r="C23">
        <v>51</v>
      </c>
      <c r="D23" t="s">
        <v>24</v>
      </c>
      <c r="E23">
        <v>0</v>
      </c>
      <c r="F23">
        <v>0</v>
      </c>
      <c r="G23">
        <v>0</v>
      </c>
      <c r="H23">
        <v>0</v>
      </c>
      <c r="I23" s="1">
        <v>14903019</v>
      </c>
      <c r="J23">
        <v>0</v>
      </c>
      <c r="K23" s="1">
        <v>58187461</v>
      </c>
      <c r="L23">
        <v>0</v>
      </c>
      <c r="M23" s="1">
        <v>73090480</v>
      </c>
      <c r="N23">
        <v>0</v>
      </c>
      <c r="O23" s="1">
        <v>73090480</v>
      </c>
      <c r="P23" s="1">
        <v>66737153</v>
      </c>
      <c r="Q23" s="1">
        <f t="shared" si="1"/>
        <v>6353327</v>
      </c>
    </row>
    <row r="24" spans="1:17" outlineLevel="1">
      <c r="A24">
        <v>216</v>
      </c>
      <c r="B24">
        <v>2</v>
      </c>
      <c r="C24">
        <v>52</v>
      </c>
      <c r="D24" t="s">
        <v>25</v>
      </c>
      <c r="E24">
        <v>0</v>
      </c>
      <c r="F24">
        <v>0</v>
      </c>
      <c r="G24" s="1">
        <v>-1919434</v>
      </c>
      <c r="H24" s="1">
        <v>-1919434</v>
      </c>
      <c r="I24">
        <v>0</v>
      </c>
      <c r="J24">
        <v>0</v>
      </c>
      <c r="K24" s="1">
        <v>65257098</v>
      </c>
      <c r="L24">
        <v>0</v>
      </c>
      <c r="M24" s="1">
        <v>65257098</v>
      </c>
      <c r="N24">
        <v>0</v>
      </c>
      <c r="O24" s="1">
        <v>63337664</v>
      </c>
      <c r="P24" s="1">
        <v>52452000</v>
      </c>
      <c r="Q24" s="1">
        <f t="shared" si="1"/>
        <v>10885664</v>
      </c>
    </row>
    <row r="25" spans="1:17" outlineLevel="1">
      <c r="A25">
        <v>217</v>
      </c>
      <c r="B25">
        <v>2</v>
      </c>
      <c r="C25">
        <v>53</v>
      </c>
      <c r="D25" t="s">
        <v>26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1">
        <v>9213800</v>
      </c>
      <c r="L25">
        <v>0</v>
      </c>
      <c r="M25" s="1">
        <v>9213800</v>
      </c>
      <c r="N25">
        <v>0</v>
      </c>
      <c r="O25" s="1">
        <v>9213800</v>
      </c>
      <c r="P25" s="1">
        <v>8856000</v>
      </c>
      <c r="Q25" s="1">
        <f t="shared" si="1"/>
        <v>357800</v>
      </c>
    </row>
    <row r="26" spans="1:17" outlineLevel="1">
      <c r="A26">
        <v>218</v>
      </c>
      <c r="B26">
        <v>2</v>
      </c>
      <c r="C26">
        <v>54</v>
      </c>
      <c r="D26" t="s">
        <v>27</v>
      </c>
      <c r="E26">
        <v>0</v>
      </c>
      <c r="F26">
        <v>0</v>
      </c>
      <c r="G26" s="1">
        <v>-1134080</v>
      </c>
      <c r="H26" s="1">
        <v>-1134080</v>
      </c>
      <c r="I26" s="1">
        <v>48489589</v>
      </c>
      <c r="J26">
        <v>0</v>
      </c>
      <c r="K26" s="1">
        <v>3533336</v>
      </c>
      <c r="L26">
        <v>0</v>
      </c>
      <c r="M26" s="1">
        <v>52022925</v>
      </c>
      <c r="N26">
        <v>0</v>
      </c>
      <c r="O26" s="1">
        <v>50888845</v>
      </c>
      <c r="P26" s="1">
        <v>51466053</v>
      </c>
      <c r="Q26" s="1">
        <f t="shared" si="1"/>
        <v>-577208</v>
      </c>
    </row>
    <row r="27" spans="1:17" outlineLevel="1">
      <c r="A27">
        <v>219</v>
      </c>
      <c r="B27">
        <v>2</v>
      </c>
      <c r="C27">
        <v>55</v>
      </c>
      <c r="D27" t="s">
        <v>28</v>
      </c>
      <c r="E27">
        <v>0</v>
      </c>
      <c r="F27">
        <v>0</v>
      </c>
      <c r="G27" s="1">
        <v>-2825362</v>
      </c>
      <c r="H27" s="1">
        <v>-2825362</v>
      </c>
      <c r="I27" s="1">
        <v>42789286</v>
      </c>
      <c r="J27">
        <v>0</v>
      </c>
      <c r="K27" s="1">
        <v>10260075</v>
      </c>
      <c r="L27">
        <v>0</v>
      </c>
      <c r="M27" s="1">
        <v>53049361</v>
      </c>
      <c r="N27">
        <v>0</v>
      </c>
      <c r="O27" s="1">
        <v>50223999</v>
      </c>
      <c r="P27" s="1">
        <v>47370592</v>
      </c>
      <c r="Q27" s="1">
        <f t="shared" si="1"/>
        <v>2853407</v>
      </c>
    </row>
    <row r="28" spans="1:17" outlineLevel="1">
      <c r="A28">
        <v>220</v>
      </c>
      <c r="B28">
        <v>2</v>
      </c>
      <c r="C28">
        <v>56</v>
      </c>
      <c r="D28" t="s">
        <v>29</v>
      </c>
      <c r="E28">
        <v>0</v>
      </c>
      <c r="F28">
        <v>0</v>
      </c>
      <c r="G28" s="1">
        <v>-2608400</v>
      </c>
      <c r="H28" s="1">
        <v>-2608400</v>
      </c>
      <c r="I28" s="1">
        <v>45850256</v>
      </c>
      <c r="J28">
        <v>0</v>
      </c>
      <c r="K28" s="1">
        <v>7502192</v>
      </c>
      <c r="L28">
        <v>0</v>
      </c>
      <c r="M28" s="1">
        <v>53352448</v>
      </c>
      <c r="N28">
        <v>0</v>
      </c>
      <c r="O28" s="1">
        <v>50744048</v>
      </c>
      <c r="P28" s="1">
        <v>53443332</v>
      </c>
      <c r="Q28" s="1">
        <f t="shared" si="1"/>
        <v>-2699284</v>
      </c>
    </row>
    <row r="29" spans="1:17" outlineLevel="1">
      <c r="A29">
        <v>221</v>
      </c>
      <c r="B29">
        <v>2</v>
      </c>
      <c r="C29">
        <v>57</v>
      </c>
      <c r="D29" t="s">
        <v>30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 s="1">
        <v>29042732</v>
      </c>
      <c r="L29">
        <v>0</v>
      </c>
      <c r="M29" s="1">
        <v>29042732</v>
      </c>
      <c r="N29">
        <v>0</v>
      </c>
      <c r="O29" s="1">
        <v>29042732</v>
      </c>
      <c r="P29" s="1">
        <v>33055176</v>
      </c>
      <c r="Q29" s="1">
        <f t="shared" si="1"/>
        <v>-4012444</v>
      </c>
    </row>
    <row r="30" spans="1:17" outlineLevel="1">
      <c r="A30">
        <v>222</v>
      </c>
      <c r="B30">
        <v>2</v>
      </c>
      <c r="C30">
        <v>58</v>
      </c>
      <c r="D30" t="s">
        <v>31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s="1">
        <v>28629655</v>
      </c>
      <c r="L30">
        <v>0</v>
      </c>
      <c r="M30" s="1">
        <v>28629655</v>
      </c>
      <c r="N30">
        <v>0</v>
      </c>
      <c r="O30" s="1">
        <v>28629655</v>
      </c>
      <c r="P30" s="1">
        <v>30109176</v>
      </c>
      <c r="Q30" s="1">
        <f t="shared" si="1"/>
        <v>-1479521</v>
      </c>
    </row>
    <row r="31" spans="1:17" outlineLevel="1">
      <c r="A31">
        <v>223</v>
      </c>
      <c r="B31">
        <v>2</v>
      </c>
      <c r="C31">
        <v>62</v>
      </c>
      <c r="D31" t="s">
        <v>32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1">
        <v>380440</v>
      </c>
      <c r="L31">
        <v>0</v>
      </c>
      <c r="M31" s="1">
        <v>380440</v>
      </c>
      <c r="N31">
        <v>0</v>
      </c>
      <c r="O31" s="1">
        <v>380440</v>
      </c>
      <c r="P31" s="1">
        <v>210000</v>
      </c>
      <c r="Q31" s="1">
        <f t="shared" si="1"/>
        <v>170440</v>
      </c>
    </row>
    <row r="32" spans="1:17" outlineLevel="1">
      <c r="A32">
        <v>224</v>
      </c>
      <c r="B32">
        <v>2</v>
      </c>
      <c r="C32">
        <v>65</v>
      </c>
      <c r="D32" t="s">
        <v>33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 s="1">
        <v>201830</v>
      </c>
      <c r="L32">
        <v>0</v>
      </c>
      <c r="M32" s="1">
        <v>201830</v>
      </c>
      <c r="N32">
        <v>0</v>
      </c>
      <c r="O32" s="1">
        <v>201830</v>
      </c>
      <c r="P32" s="1">
        <v>510000</v>
      </c>
      <c r="Q32" s="1">
        <f t="shared" si="1"/>
        <v>-308170</v>
      </c>
    </row>
    <row r="33" spans="1:17" outlineLevel="1">
      <c r="A33">
        <v>225</v>
      </c>
      <c r="B33">
        <v>2</v>
      </c>
      <c r="C33">
        <v>74</v>
      </c>
      <c r="D33" t="s">
        <v>34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s="1">
        <v>899557</v>
      </c>
      <c r="L33">
        <v>0</v>
      </c>
      <c r="M33" s="1">
        <v>899557</v>
      </c>
      <c r="N33">
        <v>0</v>
      </c>
      <c r="O33" s="1">
        <v>899557</v>
      </c>
      <c r="P33" s="1">
        <v>880000</v>
      </c>
      <c r="Q33" s="1">
        <f t="shared" si="1"/>
        <v>19557</v>
      </c>
    </row>
    <row r="34" spans="1:17" outlineLevel="1">
      <c r="A34">
        <v>226</v>
      </c>
      <c r="B34">
        <v>2</v>
      </c>
      <c r="C34">
        <v>75</v>
      </c>
      <c r="D34" t="s">
        <v>35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1">
        <v>1394719</v>
      </c>
      <c r="L34">
        <v>0</v>
      </c>
      <c r="M34" s="1">
        <v>1394719</v>
      </c>
      <c r="N34">
        <v>0</v>
      </c>
      <c r="O34" s="1">
        <v>1394719</v>
      </c>
      <c r="P34" s="1">
        <v>609972</v>
      </c>
      <c r="Q34" s="1">
        <f t="shared" si="1"/>
        <v>784747</v>
      </c>
    </row>
    <row r="35" spans="1:17" outlineLevel="1">
      <c r="A35">
        <v>227</v>
      </c>
      <c r="B35">
        <v>2</v>
      </c>
      <c r="C35">
        <v>81</v>
      </c>
      <c r="D35" t="s">
        <v>36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s="1">
        <v>2163578</v>
      </c>
      <c r="L35">
        <v>0</v>
      </c>
      <c r="M35" s="1">
        <v>2163578</v>
      </c>
      <c r="N35">
        <v>0</v>
      </c>
      <c r="O35" s="1">
        <v>2163578</v>
      </c>
      <c r="P35" s="1">
        <v>2172692</v>
      </c>
      <c r="Q35" s="1">
        <f t="shared" si="1"/>
        <v>-9114</v>
      </c>
    </row>
    <row r="36" spans="1:17" s="14" customFormat="1">
      <c r="A36" s="14">
        <v>3</v>
      </c>
      <c r="B36" s="14">
        <v>4</v>
      </c>
      <c r="D36" s="14" t="s">
        <v>37</v>
      </c>
      <c r="E36" s="14">
        <v>0</v>
      </c>
      <c r="F36" s="15">
        <v>-3176897</v>
      </c>
      <c r="G36" s="15">
        <v>-533822476</v>
      </c>
      <c r="H36" s="15">
        <v>-536999373</v>
      </c>
      <c r="I36" s="15">
        <v>2132832329</v>
      </c>
      <c r="J36" s="14">
        <v>0</v>
      </c>
      <c r="K36" s="15">
        <v>1082874326</v>
      </c>
      <c r="L36" s="14">
        <v>0</v>
      </c>
      <c r="M36" s="15">
        <v>3215706655</v>
      </c>
      <c r="N36" s="15">
        <v>-6603</v>
      </c>
      <c r="O36" s="15">
        <v>2678700679</v>
      </c>
      <c r="P36" s="15">
        <v>2647236912</v>
      </c>
      <c r="Q36" s="15">
        <f>O36-P36</f>
        <v>31463767</v>
      </c>
    </row>
    <row r="37" spans="1:17" outlineLevel="1">
      <c r="A37">
        <v>31</v>
      </c>
      <c r="B37">
        <v>4</v>
      </c>
      <c r="C37">
        <v>1</v>
      </c>
      <c r="D37" t="s">
        <v>38</v>
      </c>
      <c r="E37">
        <v>0</v>
      </c>
      <c r="F37">
        <v>0</v>
      </c>
      <c r="G37">
        <v>0</v>
      </c>
      <c r="H37">
        <v>0</v>
      </c>
      <c r="I37" s="1">
        <v>3211807</v>
      </c>
      <c r="J37">
        <v>0</v>
      </c>
      <c r="K37">
        <v>0</v>
      </c>
      <c r="L37">
        <v>0</v>
      </c>
      <c r="M37" s="1">
        <v>3211807</v>
      </c>
      <c r="N37">
        <v>0</v>
      </c>
      <c r="O37" s="1">
        <v>3211807</v>
      </c>
      <c r="P37" s="1">
        <v>2584547</v>
      </c>
      <c r="Q37" s="1">
        <f t="shared" ref="Q37:Q58" si="2">O37-P37</f>
        <v>627260</v>
      </c>
    </row>
    <row r="38" spans="1:17" outlineLevel="1">
      <c r="A38">
        <v>32</v>
      </c>
      <c r="B38">
        <v>4</v>
      </c>
      <c r="C38">
        <v>2</v>
      </c>
      <c r="D38" t="s">
        <v>39</v>
      </c>
      <c r="E38">
        <v>0</v>
      </c>
      <c r="F38">
        <v>0</v>
      </c>
      <c r="G38" s="1">
        <v>-46552443</v>
      </c>
      <c r="H38" s="1">
        <v>-46552443</v>
      </c>
      <c r="I38" s="1">
        <v>45779781</v>
      </c>
      <c r="J38">
        <v>0</v>
      </c>
      <c r="K38" s="1">
        <v>24658644</v>
      </c>
      <c r="L38">
        <v>0</v>
      </c>
      <c r="M38" s="1">
        <v>70438425</v>
      </c>
      <c r="N38">
        <v>0</v>
      </c>
      <c r="O38" s="1">
        <v>23885982</v>
      </c>
      <c r="P38" s="1">
        <v>23688462</v>
      </c>
      <c r="Q38" s="1">
        <f t="shared" si="2"/>
        <v>197520</v>
      </c>
    </row>
    <row r="39" spans="1:17" outlineLevel="1">
      <c r="A39">
        <v>33</v>
      </c>
      <c r="B39">
        <v>4</v>
      </c>
      <c r="C39">
        <v>11</v>
      </c>
      <c r="D39" t="s">
        <v>40</v>
      </c>
      <c r="E39">
        <v>0</v>
      </c>
      <c r="F39">
        <v>0</v>
      </c>
      <c r="G39" s="1">
        <v>-35016476</v>
      </c>
      <c r="H39" s="1">
        <v>-35016476</v>
      </c>
      <c r="I39" s="1">
        <v>117927530</v>
      </c>
      <c r="J39">
        <v>0</v>
      </c>
      <c r="K39" s="1">
        <v>28184808</v>
      </c>
      <c r="L39">
        <v>0</v>
      </c>
      <c r="M39" s="1">
        <v>146112338</v>
      </c>
      <c r="N39">
        <v>0</v>
      </c>
      <c r="O39" s="1">
        <v>111095862</v>
      </c>
      <c r="P39" s="1">
        <v>108674586</v>
      </c>
      <c r="Q39" s="1">
        <f t="shared" si="2"/>
        <v>2421276</v>
      </c>
    </row>
    <row r="40" spans="1:17" outlineLevel="1">
      <c r="A40">
        <v>34</v>
      </c>
      <c r="B40">
        <v>4</v>
      </c>
      <c r="C40">
        <v>12</v>
      </c>
      <c r="D40" t="s">
        <v>41</v>
      </c>
      <c r="E40">
        <v>0</v>
      </c>
      <c r="F40">
        <v>0</v>
      </c>
      <c r="G40" s="1">
        <v>-35263850</v>
      </c>
      <c r="H40" s="1">
        <v>-35263850</v>
      </c>
      <c r="I40" s="1">
        <v>111753723</v>
      </c>
      <c r="J40">
        <v>0</v>
      </c>
      <c r="K40" s="1">
        <v>32783188</v>
      </c>
      <c r="L40">
        <v>0</v>
      </c>
      <c r="M40" s="1">
        <v>144536911</v>
      </c>
      <c r="N40">
        <v>0</v>
      </c>
      <c r="O40" s="1">
        <v>109273061</v>
      </c>
      <c r="P40" s="1">
        <v>110721748</v>
      </c>
      <c r="Q40" s="1">
        <f t="shared" si="2"/>
        <v>-1448687</v>
      </c>
    </row>
    <row r="41" spans="1:17" outlineLevel="1">
      <c r="A41">
        <v>35</v>
      </c>
      <c r="B41">
        <v>4</v>
      </c>
      <c r="C41">
        <v>13</v>
      </c>
      <c r="D41" t="s">
        <v>42</v>
      </c>
      <c r="E41">
        <v>0</v>
      </c>
      <c r="F41">
        <v>0</v>
      </c>
      <c r="G41" s="1">
        <v>-37279960</v>
      </c>
      <c r="H41" s="1">
        <v>-37279960</v>
      </c>
      <c r="I41" s="1">
        <v>115847220</v>
      </c>
      <c r="J41">
        <v>0</v>
      </c>
      <c r="K41" s="1">
        <v>35632249</v>
      </c>
      <c r="L41">
        <v>0</v>
      </c>
      <c r="M41" s="1">
        <v>151479469</v>
      </c>
      <c r="N41">
        <v>0</v>
      </c>
      <c r="O41" s="1">
        <v>114199509</v>
      </c>
      <c r="P41" s="1">
        <v>111489887</v>
      </c>
      <c r="Q41" s="1">
        <f t="shared" si="2"/>
        <v>2709622</v>
      </c>
    </row>
    <row r="42" spans="1:17" outlineLevel="1">
      <c r="A42">
        <v>36</v>
      </c>
      <c r="B42">
        <v>4</v>
      </c>
      <c r="C42">
        <v>14</v>
      </c>
      <c r="D42" t="s">
        <v>43</v>
      </c>
      <c r="E42">
        <v>0</v>
      </c>
      <c r="F42">
        <v>0</v>
      </c>
      <c r="G42" s="1">
        <v>-52915187</v>
      </c>
      <c r="H42" s="1">
        <v>-52915187</v>
      </c>
      <c r="I42" s="1">
        <v>175810598</v>
      </c>
      <c r="J42">
        <v>0</v>
      </c>
      <c r="K42" s="1">
        <v>50798316</v>
      </c>
      <c r="L42">
        <v>0</v>
      </c>
      <c r="M42" s="1">
        <v>226608914</v>
      </c>
      <c r="N42">
        <v>0</v>
      </c>
      <c r="O42" s="1">
        <v>173693727</v>
      </c>
      <c r="P42" s="1">
        <v>172191839</v>
      </c>
      <c r="Q42" s="1">
        <f t="shared" si="2"/>
        <v>1501888</v>
      </c>
    </row>
    <row r="43" spans="1:17" outlineLevel="1">
      <c r="A43">
        <v>37</v>
      </c>
      <c r="B43">
        <v>4</v>
      </c>
      <c r="C43">
        <v>15</v>
      </c>
      <c r="D43" t="s">
        <v>44</v>
      </c>
      <c r="E43">
        <v>0</v>
      </c>
      <c r="F43">
        <v>0</v>
      </c>
      <c r="G43" s="1">
        <v>-16472738</v>
      </c>
      <c r="H43" s="1">
        <v>-16472738</v>
      </c>
      <c r="I43" s="1">
        <v>52267366</v>
      </c>
      <c r="J43">
        <v>0</v>
      </c>
      <c r="K43" s="1">
        <v>15215464</v>
      </c>
      <c r="L43">
        <v>0</v>
      </c>
      <c r="M43" s="1">
        <v>67482830</v>
      </c>
      <c r="N43">
        <v>0</v>
      </c>
      <c r="O43" s="1">
        <v>51010092</v>
      </c>
      <c r="P43" s="1">
        <v>48833416</v>
      </c>
      <c r="Q43" s="1">
        <f t="shared" si="2"/>
        <v>2176676</v>
      </c>
    </row>
    <row r="44" spans="1:17" outlineLevel="1">
      <c r="A44">
        <v>38</v>
      </c>
      <c r="B44">
        <v>4</v>
      </c>
      <c r="C44">
        <v>16</v>
      </c>
      <c r="D44" t="s">
        <v>45</v>
      </c>
      <c r="E44">
        <v>0</v>
      </c>
      <c r="F44">
        <v>0</v>
      </c>
      <c r="G44" s="1">
        <v>-15262758</v>
      </c>
      <c r="H44" s="1">
        <v>-15262758</v>
      </c>
      <c r="I44" s="1">
        <v>32695205</v>
      </c>
      <c r="J44">
        <v>0</v>
      </c>
      <c r="K44" s="1">
        <v>10534636</v>
      </c>
      <c r="L44">
        <v>0</v>
      </c>
      <c r="M44" s="1">
        <v>43229841</v>
      </c>
      <c r="N44">
        <v>0</v>
      </c>
      <c r="O44" s="1">
        <v>27967083</v>
      </c>
      <c r="P44" s="1">
        <v>27953988</v>
      </c>
      <c r="Q44" s="1">
        <f t="shared" si="2"/>
        <v>13095</v>
      </c>
    </row>
    <row r="45" spans="1:17" outlineLevel="1">
      <c r="A45">
        <v>39</v>
      </c>
      <c r="B45">
        <v>4</v>
      </c>
      <c r="C45">
        <v>17</v>
      </c>
      <c r="D45" t="s">
        <v>46</v>
      </c>
      <c r="E45">
        <v>0</v>
      </c>
      <c r="F45">
        <v>0</v>
      </c>
      <c r="G45" s="1">
        <v>-701222</v>
      </c>
      <c r="H45" s="1">
        <v>-701222</v>
      </c>
      <c r="I45" s="1">
        <v>671116</v>
      </c>
      <c r="J45">
        <v>0</v>
      </c>
      <c r="K45" s="1">
        <v>837312</v>
      </c>
      <c r="L45">
        <v>0</v>
      </c>
      <c r="M45" s="1">
        <v>1508428</v>
      </c>
      <c r="N45">
        <v>0</v>
      </c>
      <c r="O45" s="1">
        <v>807206</v>
      </c>
      <c r="P45" s="1">
        <v>599475</v>
      </c>
      <c r="Q45" s="1">
        <f t="shared" si="2"/>
        <v>207731</v>
      </c>
    </row>
    <row r="46" spans="1:17" outlineLevel="1">
      <c r="A46">
        <v>310</v>
      </c>
      <c r="B46">
        <v>4</v>
      </c>
      <c r="C46">
        <v>19</v>
      </c>
      <c r="D46" t="s">
        <v>47</v>
      </c>
      <c r="E46">
        <v>0</v>
      </c>
      <c r="F46">
        <v>0</v>
      </c>
      <c r="G46" s="1">
        <v>-9203575</v>
      </c>
      <c r="H46" s="1">
        <v>-9203575</v>
      </c>
      <c r="I46">
        <v>0</v>
      </c>
      <c r="J46">
        <v>0</v>
      </c>
      <c r="K46" s="1">
        <v>89000920</v>
      </c>
      <c r="L46">
        <v>0</v>
      </c>
      <c r="M46" s="1">
        <v>89000920</v>
      </c>
      <c r="N46">
        <v>0</v>
      </c>
      <c r="O46" s="1">
        <v>79797345</v>
      </c>
      <c r="P46" s="1">
        <v>74879586</v>
      </c>
      <c r="Q46" s="1">
        <f t="shared" si="2"/>
        <v>4917759</v>
      </c>
    </row>
    <row r="47" spans="1:17" outlineLevel="1">
      <c r="A47">
        <v>311</v>
      </c>
      <c r="B47">
        <v>4</v>
      </c>
      <c r="C47">
        <v>21</v>
      </c>
      <c r="D47" t="s">
        <v>48</v>
      </c>
      <c r="E47">
        <v>0</v>
      </c>
      <c r="F47">
        <v>0</v>
      </c>
      <c r="G47" s="1">
        <v>-52648639</v>
      </c>
      <c r="H47" s="1">
        <v>-52648639</v>
      </c>
      <c r="I47" s="1">
        <v>560626302</v>
      </c>
      <c r="J47">
        <v>0</v>
      </c>
      <c r="K47" s="1">
        <v>232485314</v>
      </c>
      <c r="L47">
        <v>0</v>
      </c>
      <c r="M47" s="1">
        <v>793111616</v>
      </c>
      <c r="N47" s="1">
        <v>-7103</v>
      </c>
      <c r="O47" s="1">
        <v>740455874</v>
      </c>
      <c r="P47" s="1">
        <v>734414627</v>
      </c>
      <c r="Q47" s="1">
        <f t="shared" si="2"/>
        <v>6041247</v>
      </c>
    </row>
    <row r="48" spans="1:17" outlineLevel="1">
      <c r="A48">
        <v>312</v>
      </c>
      <c r="B48">
        <v>4</v>
      </c>
      <c r="C48">
        <v>23</v>
      </c>
      <c r="D48" t="s">
        <v>49</v>
      </c>
      <c r="E48">
        <v>0</v>
      </c>
      <c r="F48">
        <v>0</v>
      </c>
      <c r="G48" s="1">
        <v>-59670753</v>
      </c>
      <c r="H48" s="1">
        <v>-59670753</v>
      </c>
      <c r="I48" s="1">
        <v>214529148</v>
      </c>
      <c r="J48">
        <v>0</v>
      </c>
      <c r="K48" s="1">
        <v>109387455</v>
      </c>
      <c r="L48">
        <v>0</v>
      </c>
      <c r="M48" s="1">
        <v>323916603</v>
      </c>
      <c r="N48">
        <v>0</v>
      </c>
      <c r="O48" s="1">
        <v>264245850</v>
      </c>
      <c r="P48" s="1">
        <v>259970309</v>
      </c>
      <c r="Q48" s="1">
        <f t="shared" si="2"/>
        <v>4275541</v>
      </c>
    </row>
    <row r="49" spans="1:17" outlineLevel="1">
      <c r="A49">
        <v>313</v>
      </c>
      <c r="B49">
        <v>4</v>
      </c>
      <c r="C49">
        <v>25</v>
      </c>
      <c r="D49" t="s">
        <v>50</v>
      </c>
      <c r="E49">
        <v>0</v>
      </c>
      <c r="F49">
        <v>0</v>
      </c>
      <c r="G49" s="1">
        <v>-50168854</v>
      </c>
      <c r="H49" s="1">
        <v>-50168854</v>
      </c>
      <c r="I49" s="1">
        <v>513628947</v>
      </c>
      <c r="J49">
        <v>0</v>
      </c>
      <c r="K49" s="1">
        <v>284725987</v>
      </c>
      <c r="L49">
        <v>0</v>
      </c>
      <c r="M49" s="1">
        <v>798354934</v>
      </c>
      <c r="N49">
        <v>500</v>
      </c>
      <c r="O49" s="1">
        <v>748186580</v>
      </c>
      <c r="P49" s="1">
        <v>741537850</v>
      </c>
      <c r="Q49" s="1">
        <f t="shared" si="2"/>
        <v>6648730</v>
      </c>
    </row>
    <row r="50" spans="1:17" outlineLevel="1">
      <c r="A50">
        <v>314</v>
      </c>
      <c r="B50">
        <v>4</v>
      </c>
      <c r="C50">
        <v>27</v>
      </c>
      <c r="D50" t="s">
        <v>51</v>
      </c>
      <c r="E50">
        <v>0</v>
      </c>
      <c r="F50" s="1">
        <v>-3176897</v>
      </c>
      <c r="G50" s="1">
        <v>-30157785</v>
      </c>
      <c r="H50" s="1">
        <v>-33334682</v>
      </c>
      <c r="I50" s="1">
        <v>7386895</v>
      </c>
      <c r="J50">
        <v>0</v>
      </c>
      <c r="K50" s="1">
        <v>83431091</v>
      </c>
      <c r="L50">
        <v>0</v>
      </c>
      <c r="M50" s="1">
        <v>90817986</v>
      </c>
      <c r="N50">
        <v>0</v>
      </c>
      <c r="O50" s="1">
        <v>57483304</v>
      </c>
      <c r="P50" s="1">
        <v>64075673</v>
      </c>
      <c r="Q50" s="1">
        <f t="shared" si="2"/>
        <v>-6592369</v>
      </c>
    </row>
    <row r="51" spans="1:17" outlineLevel="1">
      <c r="A51">
        <v>315</v>
      </c>
      <c r="B51">
        <v>4</v>
      </c>
      <c r="C51">
        <v>29</v>
      </c>
      <c r="D51" t="s">
        <v>52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 s="1">
        <v>24758728</v>
      </c>
      <c r="L51">
        <v>0</v>
      </c>
      <c r="M51" s="1">
        <v>24758728</v>
      </c>
      <c r="N51">
        <v>0</v>
      </c>
      <c r="O51" s="1">
        <v>24758728</v>
      </c>
      <c r="P51" s="1">
        <v>21211264</v>
      </c>
      <c r="Q51" s="1">
        <f t="shared" si="2"/>
        <v>3547464</v>
      </c>
    </row>
    <row r="52" spans="1:17" outlineLevel="1">
      <c r="A52">
        <v>316</v>
      </c>
      <c r="B52">
        <v>4</v>
      </c>
      <c r="C52">
        <v>30</v>
      </c>
      <c r="D52" t="s">
        <v>53</v>
      </c>
      <c r="E52">
        <v>0</v>
      </c>
      <c r="F52">
        <v>0</v>
      </c>
      <c r="G52" s="1">
        <v>-23993110</v>
      </c>
      <c r="H52" s="1">
        <v>-23993110</v>
      </c>
      <c r="I52" s="1">
        <v>24728239</v>
      </c>
      <c r="J52">
        <v>0</v>
      </c>
      <c r="K52" s="1">
        <v>2069050</v>
      </c>
      <c r="L52">
        <v>0</v>
      </c>
      <c r="M52" s="1">
        <v>26797289</v>
      </c>
      <c r="N52">
        <v>0</v>
      </c>
      <c r="O52" s="1">
        <v>2804179</v>
      </c>
      <c r="P52" s="1">
        <v>5982512</v>
      </c>
      <c r="Q52" s="1">
        <f t="shared" si="2"/>
        <v>-3178333</v>
      </c>
    </row>
    <row r="53" spans="1:17" outlineLevel="1">
      <c r="A53">
        <v>317</v>
      </c>
      <c r="B53">
        <v>4</v>
      </c>
      <c r="C53">
        <v>31</v>
      </c>
      <c r="D53" t="s">
        <v>54</v>
      </c>
      <c r="E53">
        <v>0</v>
      </c>
      <c r="F53">
        <v>0</v>
      </c>
      <c r="G53" s="1">
        <v>-17395850</v>
      </c>
      <c r="H53" s="1">
        <v>-17395850</v>
      </c>
      <c r="I53" s="1">
        <v>16096537</v>
      </c>
      <c r="J53">
        <v>0</v>
      </c>
      <c r="K53" s="1">
        <v>1265669</v>
      </c>
      <c r="L53">
        <v>0</v>
      </c>
      <c r="M53" s="1">
        <v>17362206</v>
      </c>
      <c r="N53">
        <v>0</v>
      </c>
      <c r="O53" s="1">
        <v>-33644</v>
      </c>
      <c r="P53" s="1">
        <v>227955</v>
      </c>
      <c r="Q53" s="1">
        <f t="shared" si="2"/>
        <v>-261599</v>
      </c>
    </row>
    <row r="54" spans="1:17" outlineLevel="1">
      <c r="A54">
        <v>318</v>
      </c>
      <c r="B54">
        <v>4</v>
      </c>
      <c r="C54">
        <v>41</v>
      </c>
      <c r="D54" t="s">
        <v>55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 s="1">
        <v>15444312</v>
      </c>
      <c r="L54">
        <v>0</v>
      </c>
      <c r="M54" s="1">
        <v>15444312</v>
      </c>
      <c r="N54">
        <v>0</v>
      </c>
      <c r="O54" s="1">
        <v>15444312</v>
      </c>
      <c r="P54" s="1">
        <v>15444312</v>
      </c>
      <c r="Q54" s="1">
        <f t="shared" si="2"/>
        <v>0</v>
      </c>
    </row>
    <row r="55" spans="1:17" outlineLevel="1">
      <c r="A55">
        <v>319</v>
      </c>
      <c r="B55">
        <v>4</v>
      </c>
      <c r="C55">
        <v>51</v>
      </c>
      <c r="D55" t="s">
        <v>56</v>
      </c>
      <c r="E55">
        <v>0</v>
      </c>
      <c r="F55">
        <v>0</v>
      </c>
      <c r="G55" s="1">
        <v>-24739772</v>
      </c>
      <c r="H55" s="1">
        <v>-24739772</v>
      </c>
      <c r="I55" s="1">
        <v>92259572</v>
      </c>
      <c r="J55">
        <v>0</v>
      </c>
      <c r="K55" s="1">
        <v>27887344</v>
      </c>
      <c r="L55">
        <v>0</v>
      </c>
      <c r="M55" s="1">
        <v>120146916</v>
      </c>
      <c r="N55">
        <v>0</v>
      </c>
      <c r="O55" s="1">
        <v>95407144</v>
      </c>
      <c r="P55" s="1">
        <v>88346636</v>
      </c>
      <c r="Q55" s="1">
        <f t="shared" si="2"/>
        <v>7060508</v>
      </c>
    </row>
    <row r="56" spans="1:17" outlineLevel="1">
      <c r="A56">
        <v>320</v>
      </c>
      <c r="B56">
        <v>4</v>
      </c>
      <c r="C56">
        <v>52</v>
      </c>
      <c r="D56" t="s">
        <v>57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 s="1">
        <v>451880</v>
      </c>
      <c r="L56">
        <v>0</v>
      </c>
      <c r="M56" s="1">
        <v>451880</v>
      </c>
      <c r="N56">
        <v>0</v>
      </c>
      <c r="O56" s="1">
        <v>451880</v>
      </c>
      <c r="P56" s="1">
        <v>435000</v>
      </c>
      <c r="Q56" s="1">
        <f t="shared" si="2"/>
        <v>16880</v>
      </c>
    </row>
    <row r="57" spans="1:17" outlineLevel="1">
      <c r="A57">
        <v>321</v>
      </c>
      <c r="B57">
        <v>4</v>
      </c>
      <c r="C57">
        <v>53</v>
      </c>
      <c r="D57" t="s">
        <v>58</v>
      </c>
      <c r="E57">
        <v>0</v>
      </c>
      <c r="F57">
        <v>0</v>
      </c>
      <c r="G57" s="1">
        <v>-2929850</v>
      </c>
      <c r="H57" s="1">
        <v>-2929850</v>
      </c>
      <c r="I57" s="1">
        <v>29826542</v>
      </c>
      <c r="J57">
        <v>0</v>
      </c>
      <c r="K57" s="1">
        <v>4245034</v>
      </c>
      <c r="L57">
        <v>0</v>
      </c>
      <c r="M57" s="1">
        <v>34071576</v>
      </c>
      <c r="N57">
        <v>0</v>
      </c>
      <c r="O57" s="1">
        <v>31141726</v>
      </c>
      <c r="P57" s="1">
        <v>29826427</v>
      </c>
      <c r="Q57" s="1">
        <f t="shared" si="2"/>
        <v>1315299</v>
      </c>
    </row>
    <row r="58" spans="1:17" outlineLevel="1">
      <c r="A58">
        <v>322</v>
      </c>
      <c r="B58">
        <v>4</v>
      </c>
      <c r="C58">
        <v>81</v>
      </c>
      <c r="D58" t="s">
        <v>36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1">
        <v>788519</v>
      </c>
      <c r="L58">
        <v>0</v>
      </c>
      <c r="M58" s="1">
        <v>788519</v>
      </c>
      <c r="N58">
        <v>0</v>
      </c>
      <c r="O58" s="1">
        <v>788519</v>
      </c>
      <c r="P58" s="1">
        <v>2874000</v>
      </c>
      <c r="Q58" s="1">
        <f t="shared" si="2"/>
        <v>-2085481</v>
      </c>
    </row>
    <row r="59" spans="1:17" s="14" customFormat="1">
      <c r="A59" s="14">
        <v>4</v>
      </c>
      <c r="B59" s="14">
        <v>5</v>
      </c>
      <c r="D59" s="14" t="s">
        <v>59</v>
      </c>
      <c r="E59" s="14">
        <v>0</v>
      </c>
      <c r="F59" s="14">
        <v>0</v>
      </c>
      <c r="G59" s="15">
        <v>-34712872</v>
      </c>
      <c r="H59" s="15">
        <v>-34712872</v>
      </c>
      <c r="I59" s="15">
        <v>77314509</v>
      </c>
      <c r="J59" s="14">
        <v>0</v>
      </c>
      <c r="K59" s="15">
        <v>85337075</v>
      </c>
      <c r="L59" s="14">
        <v>0</v>
      </c>
      <c r="M59" s="15">
        <v>162651584</v>
      </c>
      <c r="N59" s="14">
        <v>0</v>
      </c>
      <c r="O59" s="15">
        <v>127938712</v>
      </c>
      <c r="P59" s="15">
        <v>127973908</v>
      </c>
      <c r="Q59" s="15">
        <f>O59-P59</f>
        <v>-35196</v>
      </c>
    </row>
    <row r="60" spans="1:17" outlineLevel="1">
      <c r="A60">
        <v>41</v>
      </c>
      <c r="B60">
        <v>5</v>
      </c>
      <c r="C60">
        <v>1</v>
      </c>
      <c r="D60" t="s">
        <v>60</v>
      </c>
      <c r="E60">
        <v>0</v>
      </c>
      <c r="F60">
        <v>0</v>
      </c>
      <c r="G60">
        <v>0</v>
      </c>
      <c r="H60">
        <v>0</v>
      </c>
      <c r="I60" s="1">
        <v>1521179</v>
      </c>
      <c r="J60">
        <v>0</v>
      </c>
      <c r="K60">
        <v>456</v>
      </c>
      <c r="L60">
        <v>0</v>
      </c>
      <c r="M60" s="1">
        <v>1521635</v>
      </c>
      <c r="N60">
        <v>0</v>
      </c>
      <c r="O60" s="1">
        <v>1521635</v>
      </c>
      <c r="P60" s="1">
        <v>1625116</v>
      </c>
      <c r="Q60" s="1">
        <f t="shared" ref="Q60:Q72" si="3">O60-P60</f>
        <v>-103481</v>
      </c>
    </row>
    <row r="61" spans="1:17" outlineLevel="1">
      <c r="A61">
        <v>42</v>
      </c>
      <c r="B61">
        <v>5</v>
      </c>
      <c r="C61">
        <v>2</v>
      </c>
      <c r="D61" t="s">
        <v>61</v>
      </c>
      <c r="E61">
        <v>0</v>
      </c>
      <c r="F61">
        <v>0</v>
      </c>
      <c r="G61" s="1">
        <v>-24500988</v>
      </c>
      <c r="H61" s="1">
        <v>-24500988</v>
      </c>
      <c r="I61" s="1">
        <v>32180918</v>
      </c>
      <c r="J61">
        <v>0</v>
      </c>
      <c r="K61" s="1">
        <v>9914342</v>
      </c>
      <c r="L61">
        <v>0</v>
      </c>
      <c r="M61" s="1">
        <v>42095260</v>
      </c>
      <c r="N61">
        <v>0</v>
      </c>
      <c r="O61" s="1">
        <v>17594272</v>
      </c>
      <c r="P61" s="1">
        <v>17217907</v>
      </c>
      <c r="Q61" s="1">
        <f t="shared" si="3"/>
        <v>376365</v>
      </c>
    </row>
    <row r="62" spans="1:17" outlineLevel="1">
      <c r="A62">
        <v>43</v>
      </c>
      <c r="B62">
        <v>5</v>
      </c>
      <c r="C62">
        <v>3</v>
      </c>
      <c r="D62" t="s">
        <v>62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s="1">
        <v>237000</v>
      </c>
      <c r="L62">
        <v>0</v>
      </c>
      <c r="M62" s="1">
        <v>237000</v>
      </c>
      <c r="N62">
        <v>0</v>
      </c>
      <c r="O62" s="1">
        <v>237000</v>
      </c>
      <c r="P62" s="1">
        <v>265000</v>
      </c>
      <c r="Q62" s="1">
        <f t="shared" si="3"/>
        <v>-28000</v>
      </c>
    </row>
    <row r="63" spans="1:17" outlineLevel="1">
      <c r="A63">
        <v>44</v>
      </c>
      <c r="B63">
        <v>5</v>
      </c>
      <c r="C63">
        <v>22</v>
      </c>
      <c r="D63" t="s">
        <v>63</v>
      </c>
      <c r="E63">
        <v>0</v>
      </c>
      <c r="F63">
        <v>0</v>
      </c>
      <c r="G63" s="1">
        <v>-3926941</v>
      </c>
      <c r="H63" s="1">
        <v>-3926941</v>
      </c>
      <c r="I63" s="1">
        <v>36951406</v>
      </c>
      <c r="J63">
        <v>0</v>
      </c>
      <c r="K63" s="1">
        <v>39597530</v>
      </c>
      <c r="L63">
        <v>0</v>
      </c>
      <c r="M63" s="1">
        <v>76548936</v>
      </c>
      <c r="N63">
        <v>0</v>
      </c>
      <c r="O63" s="1">
        <v>72621995</v>
      </c>
      <c r="P63" s="1">
        <v>73280407</v>
      </c>
      <c r="Q63" s="1">
        <f t="shared" si="3"/>
        <v>-658412</v>
      </c>
    </row>
    <row r="64" spans="1:17" outlineLevel="1">
      <c r="A64">
        <v>45</v>
      </c>
      <c r="B64">
        <v>5</v>
      </c>
      <c r="C64">
        <v>31</v>
      </c>
      <c r="D64" t="s">
        <v>64</v>
      </c>
      <c r="E64">
        <v>0</v>
      </c>
      <c r="F64">
        <v>0</v>
      </c>
      <c r="G64" s="1">
        <v>-839322</v>
      </c>
      <c r="H64" s="1">
        <v>-839322</v>
      </c>
      <c r="I64" s="1">
        <v>6120365</v>
      </c>
      <c r="J64">
        <v>0</v>
      </c>
      <c r="K64" s="1">
        <v>4417792</v>
      </c>
      <c r="L64">
        <v>0</v>
      </c>
      <c r="M64" s="1">
        <v>10538157</v>
      </c>
      <c r="N64">
        <v>0</v>
      </c>
      <c r="O64" s="1">
        <v>9698835</v>
      </c>
      <c r="P64" s="1">
        <v>9340934</v>
      </c>
      <c r="Q64" s="1">
        <f t="shared" si="3"/>
        <v>357901</v>
      </c>
    </row>
    <row r="65" spans="1:17" outlineLevel="1">
      <c r="A65">
        <v>46</v>
      </c>
      <c r="B65">
        <v>5</v>
      </c>
      <c r="C65">
        <v>43</v>
      </c>
      <c r="D65" t="s">
        <v>65</v>
      </c>
      <c r="E65">
        <v>0</v>
      </c>
      <c r="F65">
        <v>0</v>
      </c>
      <c r="G65" s="1">
        <v>-2850637</v>
      </c>
      <c r="H65" s="1">
        <v>-2850637</v>
      </c>
      <c r="I65">
        <v>0</v>
      </c>
      <c r="J65">
        <v>0</v>
      </c>
      <c r="K65" s="1">
        <v>4190241</v>
      </c>
      <c r="L65">
        <v>0</v>
      </c>
      <c r="M65" s="1">
        <v>4190241</v>
      </c>
      <c r="N65">
        <v>0</v>
      </c>
      <c r="O65" s="1">
        <v>1339604</v>
      </c>
      <c r="P65" s="1">
        <v>1600000</v>
      </c>
      <c r="Q65" s="1">
        <f t="shared" si="3"/>
        <v>-260396</v>
      </c>
    </row>
    <row r="66" spans="1:17" outlineLevel="1">
      <c r="A66">
        <v>47</v>
      </c>
      <c r="B66">
        <v>5</v>
      </c>
      <c r="C66">
        <v>51</v>
      </c>
      <c r="D66" t="s">
        <v>66</v>
      </c>
      <c r="E66">
        <v>0</v>
      </c>
      <c r="F66">
        <v>0</v>
      </c>
      <c r="G66" s="1">
        <v>-2164984</v>
      </c>
      <c r="H66" s="1">
        <v>-2164984</v>
      </c>
      <c r="I66">
        <v>0</v>
      </c>
      <c r="J66">
        <v>0</v>
      </c>
      <c r="K66" s="1">
        <v>2164984</v>
      </c>
      <c r="L66">
        <v>0</v>
      </c>
      <c r="M66" s="1">
        <v>2164984</v>
      </c>
      <c r="N66">
        <v>0</v>
      </c>
      <c r="O66">
        <v>0</v>
      </c>
      <c r="P66">
        <v>0</v>
      </c>
      <c r="Q66" s="1">
        <f t="shared" si="3"/>
        <v>0</v>
      </c>
    </row>
    <row r="67" spans="1:17" outlineLevel="1">
      <c r="A67">
        <v>48</v>
      </c>
      <c r="B67">
        <v>5</v>
      </c>
      <c r="C67">
        <v>52</v>
      </c>
      <c r="D67" t="s">
        <v>67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 s="1">
        <v>604505</v>
      </c>
      <c r="L67">
        <v>0</v>
      </c>
      <c r="M67" s="1">
        <v>604505</v>
      </c>
      <c r="N67">
        <v>0</v>
      </c>
      <c r="O67" s="1">
        <v>604505</v>
      </c>
      <c r="P67" s="1">
        <v>1310000</v>
      </c>
      <c r="Q67" s="1">
        <f t="shared" si="3"/>
        <v>-705495</v>
      </c>
    </row>
    <row r="68" spans="1:17" outlineLevel="1">
      <c r="A68">
        <v>49</v>
      </c>
      <c r="B68">
        <v>5</v>
      </c>
      <c r="C68">
        <v>72</v>
      </c>
      <c r="D68" t="s">
        <v>68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 s="1">
        <v>2018328</v>
      </c>
      <c r="L68">
        <v>0</v>
      </c>
      <c r="M68" s="1">
        <v>2018328</v>
      </c>
      <c r="N68">
        <v>0</v>
      </c>
      <c r="O68" s="1">
        <v>2018328</v>
      </c>
      <c r="P68" s="1">
        <v>2150000</v>
      </c>
      <c r="Q68" s="1">
        <f t="shared" si="3"/>
        <v>-131672</v>
      </c>
    </row>
    <row r="69" spans="1:17" outlineLevel="1">
      <c r="A69">
        <v>410</v>
      </c>
      <c r="B69">
        <v>5</v>
      </c>
      <c r="C69">
        <v>73</v>
      </c>
      <c r="D69" t="s">
        <v>69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 s="1">
        <v>2226905</v>
      </c>
      <c r="L69">
        <v>0</v>
      </c>
      <c r="M69" s="1">
        <v>2226905</v>
      </c>
      <c r="N69">
        <v>0</v>
      </c>
      <c r="O69" s="1">
        <v>2226905</v>
      </c>
      <c r="P69" s="1">
        <v>2245000</v>
      </c>
      <c r="Q69" s="1">
        <f t="shared" si="3"/>
        <v>-18095</v>
      </c>
    </row>
    <row r="70" spans="1:17" outlineLevel="1">
      <c r="A70">
        <v>411</v>
      </c>
      <c r="B70">
        <v>5</v>
      </c>
      <c r="C70">
        <v>74</v>
      </c>
      <c r="D70" t="s">
        <v>70</v>
      </c>
      <c r="E70">
        <v>0</v>
      </c>
      <c r="F70">
        <v>0</v>
      </c>
      <c r="G70" s="1">
        <v>-430000</v>
      </c>
      <c r="H70" s="1">
        <v>-430000</v>
      </c>
      <c r="I70" s="1">
        <v>540641</v>
      </c>
      <c r="J70">
        <v>0</v>
      </c>
      <c r="K70" s="1">
        <v>8276751</v>
      </c>
      <c r="L70">
        <v>0</v>
      </c>
      <c r="M70" s="1">
        <v>8817392</v>
      </c>
      <c r="N70">
        <v>0</v>
      </c>
      <c r="O70" s="1">
        <v>8387392</v>
      </c>
      <c r="P70" s="1">
        <v>6797500</v>
      </c>
      <c r="Q70" s="1">
        <f t="shared" si="3"/>
        <v>1589892</v>
      </c>
    </row>
    <row r="71" spans="1:17" outlineLevel="1">
      <c r="A71">
        <v>412</v>
      </c>
      <c r="B71">
        <v>5</v>
      </c>
      <c r="C71">
        <v>79</v>
      </c>
      <c r="D71" t="s">
        <v>71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1">
        <v>2791197</v>
      </c>
      <c r="L71">
        <v>0</v>
      </c>
      <c r="M71" s="1">
        <v>2791197</v>
      </c>
      <c r="N71">
        <v>0</v>
      </c>
      <c r="O71" s="1">
        <v>2791197</v>
      </c>
      <c r="P71" s="1">
        <v>2570000</v>
      </c>
      <c r="Q71" s="1">
        <f t="shared" si="3"/>
        <v>221197</v>
      </c>
    </row>
    <row r="72" spans="1:17" outlineLevel="1">
      <c r="A72">
        <v>413</v>
      </c>
      <c r="B72">
        <v>5</v>
      </c>
      <c r="C72">
        <v>88</v>
      </c>
      <c r="D72" t="s">
        <v>72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1">
        <v>8897044</v>
      </c>
      <c r="L72">
        <v>0</v>
      </c>
      <c r="M72" s="1">
        <v>8897044</v>
      </c>
      <c r="N72">
        <v>0</v>
      </c>
      <c r="O72" s="1">
        <v>8897044</v>
      </c>
      <c r="P72" s="1">
        <v>9572044</v>
      </c>
      <c r="Q72" s="1">
        <f t="shared" si="3"/>
        <v>-675000</v>
      </c>
    </row>
    <row r="73" spans="1:17" s="14" customFormat="1">
      <c r="A73" s="14">
        <v>5</v>
      </c>
      <c r="B73" s="14">
        <v>6</v>
      </c>
      <c r="D73" s="14" t="s">
        <v>73</v>
      </c>
      <c r="E73" s="14">
        <v>0</v>
      </c>
      <c r="F73" s="14">
        <v>0</v>
      </c>
      <c r="G73" s="15">
        <v>-344073423</v>
      </c>
      <c r="H73" s="15">
        <v>-344073423</v>
      </c>
      <c r="I73" s="15">
        <v>225722974</v>
      </c>
      <c r="J73" s="14">
        <v>0</v>
      </c>
      <c r="K73" s="15">
        <v>751319019</v>
      </c>
      <c r="L73" s="14">
        <v>0</v>
      </c>
      <c r="M73" s="15">
        <v>977041993</v>
      </c>
      <c r="N73" s="14">
        <v>500</v>
      </c>
      <c r="O73" s="15">
        <v>632969070</v>
      </c>
      <c r="P73" s="15">
        <v>613307368</v>
      </c>
      <c r="Q73" s="15">
        <f>O73-P73</f>
        <v>19661702</v>
      </c>
    </row>
    <row r="74" spans="1:17" outlineLevel="1">
      <c r="A74">
        <v>51</v>
      </c>
      <c r="B74">
        <v>6</v>
      </c>
      <c r="C74">
        <v>1</v>
      </c>
      <c r="D74" t="s">
        <v>74</v>
      </c>
      <c r="E74">
        <v>0</v>
      </c>
      <c r="F74">
        <v>0</v>
      </c>
      <c r="G74">
        <v>0</v>
      </c>
      <c r="H74">
        <v>0</v>
      </c>
      <c r="I74" s="1">
        <v>1837396</v>
      </c>
      <c r="J74">
        <v>0</v>
      </c>
      <c r="K74" s="1">
        <v>986661</v>
      </c>
      <c r="L74">
        <v>0</v>
      </c>
      <c r="M74" s="1">
        <v>2824057</v>
      </c>
      <c r="N74">
        <v>0</v>
      </c>
      <c r="O74" s="1">
        <v>2824057</v>
      </c>
      <c r="P74" s="1">
        <v>2223324</v>
      </c>
      <c r="Q74" s="1">
        <f t="shared" ref="Q74:Q91" si="4">O74-P74</f>
        <v>600733</v>
      </c>
    </row>
    <row r="75" spans="1:17" outlineLevel="1">
      <c r="A75">
        <v>52</v>
      </c>
      <c r="B75">
        <v>6</v>
      </c>
      <c r="C75">
        <v>24</v>
      </c>
      <c r="D75" t="s">
        <v>75</v>
      </c>
      <c r="E75">
        <v>0</v>
      </c>
      <c r="F75">
        <v>0</v>
      </c>
      <c r="G75" s="1">
        <v>-1461656</v>
      </c>
      <c r="H75" s="1">
        <v>-1461656</v>
      </c>
      <c r="I75" s="1">
        <v>2505162</v>
      </c>
      <c r="J75">
        <v>0</v>
      </c>
      <c r="K75" s="1">
        <v>5942225</v>
      </c>
      <c r="L75">
        <v>0</v>
      </c>
      <c r="M75" s="1">
        <v>8447387</v>
      </c>
      <c r="N75">
        <v>0</v>
      </c>
      <c r="O75" s="1">
        <v>6985731</v>
      </c>
      <c r="P75" s="1">
        <v>7162123</v>
      </c>
      <c r="Q75" s="1">
        <f t="shared" si="4"/>
        <v>-176392</v>
      </c>
    </row>
    <row r="76" spans="1:17" outlineLevel="1">
      <c r="A76">
        <v>53</v>
      </c>
      <c r="B76">
        <v>6</v>
      </c>
      <c r="C76">
        <v>26</v>
      </c>
      <c r="D76" t="s">
        <v>76</v>
      </c>
      <c r="E76">
        <v>0</v>
      </c>
      <c r="F76">
        <v>0</v>
      </c>
      <c r="G76" s="1">
        <v>-926100</v>
      </c>
      <c r="H76" s="1">
        <v>-926100</v>
      </c>
      <c r="I76" s="1">
        <v>273129</v>
      </c>
      <c r="J76">
        <v>0</v>
      </c>
      <c r="K76" s="1">
        <v>221791</v>
      </c>
      <c r="L76">
        <v>0</v>
      </c>
      <c r="M76" s="1">
        <v>494920</v>
      </c>
      <c r="N76">
        <v>0</v>
      </c>
      <c r="O76" s="1">
        <v>-431180</v>
      </c>
      <c r="P76" s="1">
        <v>134844</v>
      </c>
      <c r="Q76" s="1">
        <f t="shared" si="4"/>
        <v>-566024</v>
      </c>
    </row>
    <row r="77" spans="1:17" outlineLevel="1">
      <c r="A77">
        <v>54</v>
      </c>
      <c r="B77">
        <v>6</v>
      </c>
      <c r="C77">
        <v>27</v>
      </c>
      <c r="D77" t="s">
        <v>77</v>
      </c>
      <c r="E77">
        <v>0</v>
      </c>
      <c r="F77">
        <v>0</v>
      </c>
      <c r="G77" s="1">
        <v>-8632688</v>
      </c>
      <c r="H77" s="1">
        <v>-8632688</v>
      </c>
      <c r="I77" s="1">
        <v>42768812</v>
      </c>
      <c r="J77">
        <v>0</v>
      </c>
      <c r="K77" s="1">
        <v>1526281</v>
      </c>
      <c r="L77">
        <v>0</v>
      </c>
      <c r="M77" s="1">
        <v>44295093</v>
      </c>
      <c r="N77">
        <v>0</v>
      </c>
      <c r="O77" s="1">
        <v>35662405</v>
      </c>
      <c r="P77" s="1">
        <v>35428714</v>
      </c>
      <c r="Q77" s="1">
        <f t="shared" si="4"/>
        <v>233691</v>
      </c>
    </row>
    <row r="78" spans="1:17" outlineLevel="1">
      <c r="A78">
        <v>55</v>
      </c>
      <c r="B78">
        <v>6</v>
      </c>
      <c r="C78">
        <v>31</v>
      </c>
      <c r="D78" t="s">
        <v>78</v>
      </c>
      <c r="E78">
        <v>0</v>
      </c>
      <c r="F78">
        <v>0</v>
      </c>
      <c r="G78" s="1">
        <v>-1220236</v>
      </c>
      <c r="H78" s="1">
        <v>-1220236</v>
      </c>
      <c r="I78" s="1">
        <v>19418463</v>
      </c>
      <c r="J78">
        <v>0</v>
      </c>
      <c r="K78" s="1">
        <v>15491645</v>
      </c>
      <c r="L78">
        <v>0</v>
      </c>
      <c r="M78" s="1">
        <v>34910108</v>
      </c>
      <c r="N78">
        <v>500</v>
      </c>
      <c r="O78" s="1">
        <v>33690372</v>
      </c>
      <c r="P78" s="1">
        <v>32872009</v>
      </c>
      <c r="Q78" s="1">
        <f t="shared" si="4"/>
        <v>818363</v>
      </c>
    </row>
    <row r="79" spans="1:17" outlineLevel="1">
      <c r="A79">
        <v>56</v>
      </c>
      <c r="B79">
        <v>6</v>
      </c>
      <c r="C79">
        <v>51</v>
      </c>
      <c r="D79" t="s">
        <v>79</v>
      </c>
      <c r="E79">
        <v>0</v>
      </c>
      <c r="F79">
        <v>0</v>
      </c>
      <c r="G79" s="1">
        <v>-137337928</v>
      </c>
      <c r="H79" s="1">
        <v>-137337928</v>
      </c>
      <c r="I79" s="1">
        <v>70121442</v>
      </c>
      <c r="J79">
        <v>0</v>
      </c>
      <c r="K79" s="1">
        <v>130415720</v>
      </c>
      <c r="L79">
        <v>0</v>
      </c>
      <c r="M79" s="1">
        <v>200537162</v>
      </c>
      <c r="N79">
        <v>0</v>
      </c>
      <c r="O79" s="1">
        <v>63199234</v>
      </c>
      <c r="P79" s="1">
        <v>63089290</v>
      </c>
      <c r="Q79" s="1">
        <f t="shared" si="4"/>
        <v>109944</v>
      </c>
    </row>
    <row r="80" spans="1:17" outlineLevel="1">
      <c r="A80">
        <v>57</v>
      </c>
      <c r="B80">
        <v>6</v>
      </c>
      <c r="C80">
        <v>58</v>
      </c>
      <c r="D80" t="s">
        <v>80</v>
      </c>
      <c r="E80">
        <v>0</v>
      </c>
      <c r="F80">
        <v>0</v>
      </c>
      <c r="G80" s="1">
        <v>-137538108</v>
      </c>
      <c r="H80" s="1">
        <v>-137538108</v>
      </c>
      <c r="I80" s="1">
        <v>88605205</v>
      </c>
      <c r="J80">
        <v>0</v>
      </c>
      <c r="K80" s="1">
        <v>236130925</v>
      </c>
      <c r="L80">
        <v>0</v>
      </c>
      <c r="M80" s="1">
        <v>324736130</v>
      </c>
      <c r="N80">
        <v>0</v>
      </c>
      <c r="O80" s="1">
        <v>187198022</v>
      </c>
      <c r="P80" s="1">
        <v>188695465</v>
      </c>
      <c r="Q80" s="1">
        <f t="shared" si="4"/>
        <v>-1497443</v>
      </c>
    </row>
    <row r="81" spans="1:17" outlineLevel="1">
      <c r="A81">
        <v>58</v>
      </c>
      <c r="B81">
        <v>6</v>
      </c>
      <c r="C81">
        <v>59</v>
      </c>
      <c r="D81" t="s">
        <v>81</v>
      </c>
      <c r="E81">
        <v>0</v>
      </c>
      <c r="F81">
        <v>0</v>
      </c>
      <c r="G81" s="1">
        <v>-3999996</v>
      </c>
      <c r="H81" s="1">
        <v>-3999996</v>
      </c>
      <c r="I81">
        <v>0</v>
      </c>
      <c r="J81">
        <v>0</v>
      </c>
      <c r="K81" s="1">
        <v>4000000</v>
      </c>
      <c r="L81">
        <v>0</v>
      </c>
      <c r="M81" s="1">
        <v>4000000</v>
      </c>
      <c r="N81">
        <v>0</v>
      </c>
      <c r="O81">
        <v>4</v>
      </c>
      <c r="P81">
        <v>0</v>
      </c>
      <c r="Q81" s="1">
        <f t="shared" si="4"/>
        <v>4</v>
      </c>
    </row>
    <row r="82" spans="1:17" outlineLevel="1">
      <c r="A82">
        <v>59</v>
      </c>
      <c r="B82">
        <v>6</v>
      </c>
      <c r="C82">
        <v>61</v>
      </c>
      <c r="D82" t="s">
        <v>82</v>
      </c>
      <c r="E82">
        <v>0</v>
      </c>
      <c r="F82">
        <v>0</v>
      </c>
      <c r="G82" s="1">
        <v>-11012712</v>
      </c>
      <c r="H82" s="1">
        <v>-11012712</v>
      </c>
      <c r="I82">
        <v>0</v>
      </c>
      <c r="J82">
        <v>0</v>
      </c>
      <c r="K82" s="1">
        <v>11008197</v>
      </c>
      <c r="L82">
        <v>0</v>
      </c>
      <c r="M82" s="1">
        <v>11008197</v>
      </c>
      <c r="N82">
        <v>0</v>
      </c>
      <c r="O82" s="1">
        <v>-4515</v>
      </c>
      <c r="P82">
        <v>0</v>
      </c>
      <c r="Q82" s="1">
        <f t="shared" si="4"/>
        <v>-4515</v>
      </c>
    </row>
    <row r="83" spans="1:17" outlineLevel="1">
      <c r="A83">
        <v>510</v>
      </c>
      <c r="B83">
        <v>6</v>
      </c>
      <c r="C83">
        <v>62</v>
      </c>
      <c r="D83" t="s">
        <v>83</v>
      </c>
      <c r="E83">
        <v>0</v>
      </c>
      <c r="F83">
        <v>0</v>
      </c>
      <c r="G83" s="1">
        <v>-41943999</v>
      </c>
      <c r="H83" s="1">
        <v>-41943999</v>
      </c>
      <c r="I83">
        <v>0</v>
      </c>
      <c r="J83">
        <v>0</v>
      </c>
      <c r="K83" s="1">
        <v>44018869</v>
      </c>
      <c r="L83">
        <v>0</v>
      </c>
      <c r="M83" s="1">
        <v>44018869</v>
      </c>
      <c r="N83">
        <v>0</v>
      </c>
      <c r="O83" s="1">
        <v>2074870</v>
      </c>
      <c r="P83">
        <v>0</v>
      </c>
      <c r="Q83" s="1">
        <f t="shared" si="4"/>
        <v>2074870</v>
      </c>
    </row>
    <row r="84" spans="1:17" outlineLevel="1">
      <c r="A84">
        <v>511</v>
      </c>
      <c r="B84">
        <v>6</v>
      </c>
      <c r="C84">
        <v>81</v>
      </c>
      <c r="D84" t="s">
        <v>84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 s="1">
        <v>220440717</v>
      </c>
      <c r="L84">
        <v>0</v>
      </c>
      <c r="M84" s="1">
        <v>220440717</v>
      </c>
      <c r="N84">
        <v>0</v>
      </c>
      <c r="O84" s="1">
        <v>220440717</v>
      </c>
      <c r="P84" s="1">
        <v>212504675</v>
      </c>
      <c r="Q84" s="1">
        <f t="shared" si="4"/>
        <v>7936042</v>
      </c>
    </row>
    <row r="85" spans="1:17" outlineLevel="1">
      <c r="A85">
        <v>512</v>
      </c>
      <c r="B85">
        <v>6</v>
      </c>
      <c r="C85">
        <v>82</v>
      </c>
      <c r="D85" t="s">
        <v>85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 s="1">
        <v>8918428</v>
      </c>
      <c r="L85">
        <v>0</v>
      </c>
      <c r="M85" s="1">
        <v>8918428</v>
      </c>
      <c r="N85">
        <v>0</v>
      </c>
      <c r="O85" s="1">
        <v>8918428</v>
      </c>
      <c r="P85" s="1">
        <v>5687098</v>
      </c>
      <c r="Q85" s="1">
        <f t="shared" si="4"/>
        <v>3231330</v>
      </c>
    </row>
    <row r="86" spans="1:17" outlineLevel="1">
      <c r="A86">
        <v>513</v>
      </c>
      <c r="B86">
        <v>6</v>
      </c>
      <c r="C86">
        <v>83</v>
      </c>
      <c r="D86" t="s">
        <v>86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 s="1">
        <v>1918619</v>
      </c>
      <c r="L86">
        <v>0</v>
      </c>
      <c r="M86" s="1">
        <v>1918619</v>
      </c>
      <c r="N86">
        <v>0</v>
      </c>
      <c r="O86" s="1">
        <v>1918619</v>
      </c>
      <c r="P86" s="1">
        <v>1050000</v>
      </c>
      <c r="Q86" s="1">
        <f t="shared" si="4"/>
        <v>868619</v>
      </c>
    </row>
    <row r="87" spans="1:17" outlineLevel="1">
      <c r="A87">
        <v>514</v>
      </c>
      <c r="B87">
        <v>6</v>
      </c>
      <c r="C87">
        <v>84</v>
      </c>
      <c r="D87" t="s">
        <v>87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 s="1">
        <v>4283525</v>
      </c>
      <c r="L87">
        <v>0</v>
      </c>
      <c r="M87" s="1">
        <v>4283525</v>
      </c>
      <c r="N87">
        <v>0</v>
      </c>
      <c r="O87" s="1">
        <v>4283525</v>
      </c>
      <c r="P87" s="1">
        <v>4592002</v>
      </c>
      <c r="Q87" s="1">
        <f t="shared" si="4"/>
        <v>-308477</v>
      </c>
    </row>
    <row r="88" spans="1:17" outlineLevel="1">
      <c r="A88">
        <v>515</v>
      </c>
      <c r="B88">
        <v>6</v>
      </c>
      <c r="C88">
        <v>85</v>
      </c>
      <c r="D88" t="s">
        <v>88</v>
      </c>
      <c r="E88">
        <v>0</v>
      </c>
      <c r="F88">
        <v>0</v>
      </c>
      <c r="G88">
        <v>0</v>
      </c>
      <c r="H88">
        <v>0</v>
      </c>
      <c r="I88" s="1">
        <v>193365</v>
      </c>
      <c r="J88">
        <v>0</v>
      </c>
      <c r="K88" s="1">
        <v>6296370</v>
      </c>
      <c r="L88">
        <v>0</v>
      </c>
      <c r="M88" s="1">
        <v>6489735</v>
      </c>
      <c r="N88">
        <v>0</v>
      </c>
      <c r="O88" s="1">
        <v>6489735</v>
      </c>
      <c r="P88" s="1">
        <v>4165655</v>
      </c>
      <c r="Q88" s="1">
        <f t="shared" si="4"/>
        <v>2324080</v>
      </c>
    </row>
    <row r="89" spans="1:17" outlineLevel="1">
      <c r="A89">
        <v>516</v>
      </c>
      <c r="B89">
        <v>6</v>
      </c>
      <c r="C89">
        <v>86</v>
      </c>
      <c r="D89" t="s">
        <v>89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s="1">
        <v>25871202</v>
      </c>
      <c r="L89">
        <v>0</v>
      </c>
      <c r="M89" s="1">
        <v>25871202</v>
      </c>
      <c r="N89">
        <v>0</v>
      </c>
      <c r="O89" s="1">
        <v>25871202</v>
      </c>
      <c r="P89" s="1">
        <v>25935094</v>
      </c>
      <c r="Q89" s="1">
        <f t="shared" si="4"/>
        <v>-63892</v>
      </c>
    </row>
    <row r="90" spans="1:17" outlineLevel="1">
      <c r="A90">
        <v>517</v>
      </c>
      <c r="B90">
        <v>6</v>
      </c>
      <c r="C90">
        <v>87</v>
      </c>
      <c r="D90" t="s">
        <v>90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 s="1">
        <v>1530000</v>
      </c>
      <c r="L90">
        <v>0</v>
      </c>
      <c r="M90" s="1">
        <v>1530000</v>
      </c>
      <c r="N90">
        <v>0</v>
      </c>
      <c r="O90" s="1">
        <v>1530000</v>
      </c>
      <c r="P90" s="1">
        <v>1025825</v>
      </c>
      <c r="Q90" s="1">
        <f t="shared" si="4"/>
        <v>504175</v>
      </c>
    </row>
    <row r="91" spans="1:17" outlineLevel="1">
      <c r="A91">
        <v>518</v>
      </c>
      <c r="B91">
        <v>6</v>
      </c>
      <c r="C91">
        <v>89</v>
      </c>
      <c r="D91" t="s">
        <v>36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 s="1">
        <v>32317844</v>
      </c>
      <c r="L91">
        <v>0</v>
      </c>
      <c r="M91" s="1">
        <v>32317844</v>
      </c>
      <c r="N91">
        <v>0</v>
      </c>
      <c r="O91" s="1">
        <v>32317844</v>
      </c>
      <c r="P91" s="1">
        <v>28741250</v>
      </c>
      <c r="Q91" s="1">
        <f t="shared" si="4"/>
        <v>3576594</v>
      </c>
    </row>
    <row r="92" spans="1:17" s="14" customFormat="1">
      <c r="A92" s="14">
        <v>6</v>
      </c>
      <c r="B92" s="14">
        <v>7</v>
      </c>
      <c r="D92" s="14" t="s">
        <v>91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5">
        <v>3180703</v>
      </c>
      <c r="K92" s="15">
        <v>51912060</v>
      </c>
      <c r="L92" s="14">
        <v>0</v>
      </c>
      <c r="M92" s="15">
        <v>55092763</v>
      </c>
      <c r="N92" s="14">
        <v>0</v>
      </c>
      <c r="O92" s="15">
        <v>55092763</v>
      </c>
      <c r="P92" s="15">
        <v>54650000</v>
      </c>
      <c r="Q92" s="15">
        <f>O92-P92</f>
        <v>442763</v>
      </c>
    </row>
    <row r="93" spans="1:17" outlineLevel="1">
      <c r="A93">
        <v>61</v>
      </c>
      <c r="B93">
        <v>7</v>
      </c>
      <c r="C93">
        <v>21</v>
      </c>
      <c r="D93" t="s">
        <v>92</v>
      </c>
      <c r="E93">
        <v>0</v>
      </c>
      <c r="F93">
        <v>0</v>
      </c>
      <c r="G93">
        <v>0</v>
      </c>
      <c r="H93">
        <v>0</v>
      </c>
      <c r="I93">
        <v>0</v>
      </c>
      <c r="J93" s="1">
        <v>3180703</v>
      </c>
      <c r="K93" s="1">
        <v>50285172</v>
      </c>
      <c r="L93">
        <v>0</v>
      </c>
      <c r="M93" s="1">
        <v>53465875</v>
      </c>
      <c r="N93">
        <v>0</v>
      </c>
      <c r="O93" s="1">
        <v>53465875</v>
      </c>
      <c r="P93" s="1">
        <v>53085000</v>
      </c>
      <c r="Q93" s="1">
        <f t="shared" ref="Q93:Q95" si="5">O93-P93</f>
        <v>380875</v>
      </c>
    </row>
    <row r="94" spans="1:17" outlineLevel="1">
      <c r="A94">
        <v>62</v>
      </c>
      <c r="B94">
        <v>7</v>
      </c>
      <c r="C94">
        <v>41</v>
      </c>
      <c r="D94" t="s">
        <v>93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 s="1">
        <v>286333</v>
      </c>
      <c r="L94">
        <v>0</v>
      </c>
      <c r="M94" s="1">
        <v>286333</v>
      </c>
      <c r="N94">
        <v>0</v>
      </c>
      <c r="O94" s="1">
        <v>286333</v>
      </c>
      <c r="P94" s="1">
        <v>270000</v>
      </c>
      <c r="Q94" s="1">
        <f t="shared" si="5"/>
        <v>16333</v>
      </c>
    </row>
    <row r="95" spans="1:17" outlineLevel="1">
      <c r="A95">
        <v>63</v>
      </c>
      <c r="B95">
        <v>7</v>
      </c>
      <c r="C95">
        <v>83</v>
      </c>
      <c r="D95" t="s">
        <v>90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s="1">
        <v>1340555</v>
      </c>
      <c r="L95">
        <v>0</v>
      </c>
      <c r="M95" s="1">
        <v>1340555</v>
      </c>
      <c r="N95">
        <v>0</v>
      </c>
      <c r="O95" s="1">
        <v>1340555</v>
      </c>
      <c r="P95" s="1">
        <v>1295000</v>
      </c>
      <c r="Q95" s="1">
        <f t="shared" si="5"/>
        <v>45555</v>
      </c>
    </row>
    <row r="96" spans="1:17" s="14" customFormat="1">
      <c r="A96" s="14">
        <v>7</v>
      </c>
      <c r="B96" s="14">
        <v>8</v>
      </c>
      <c r="D96" s="14" t="s">
        <v>94</v>
      </c>
      <c r="E96" s="14">
        <v>0</v>
      </c>
      <c r="F96" s="14">
        <v>0</v>
      </c>
      <c r="G96" s="15">
        <v>-83616974</v>
      </c>
      <c r="H96" s="15">
        <v>-83616974</v>
      </c>
      <c r="I96" s="15">
        <v>3531346</v>
      </c>
      <c r="J96" s="14">
        <v>0</v>
      </c>
      <c r="K96" s="15">
        <v>102822623</v>
      </c>
      <c r="L96" s="14">
        <v>0</v>
      </c>
      <c r="M96" s="15">
        <v>106353969</v>
      </c>
      <c r="N96" s="14">
        <v>0</v>
      </c>
      <c r="O96" s="15">
        <v>22736995</v>
      </c>
      <c r="P96" s="15">
        <v>18813031</v>
      </c>
      <c r="Q96" s="15">
        <f>O96-P96</f>
        <v>3923964</v>
      </c>
    </row>
    <row r="97" spans="1:17" outlineLevel="1">
      <c r="A97">
        <v>71</v>
      </c>
      <c r="B97">
        <v>8</v>
      </c>
      <c r="C97">
        <v>11</v>
      </c>
      <c r="D97" t="s">
        <v>95</v>
      </c>
      <c r="E97">
        <v>0</v>
      </c>
      <c r="F97">
        <v>0</v>
      </c>
      <c r="G97" s="1">
        <v>-7197000</v>
      </c>
      <c r="H97" s="1">
        <v>-7197000</v>
      </c>
      <c r="I97">
        <v>0</v>
      </c>
      <c r="J97">
        <v>0</v>
      </c>
      <c r="K97" s="1">
        <v>18297772</v>
      </c>
      <c r="L97">
        <v>0</v>
      </c>
      <c r="M97" s="1">
        <v>18297772</v>
      </c>
      <c r="N97">
        <v>0</v>
      </c>
      <c r="O97" s="1">
        <v>11100772</v>
      </c>
      <c r="P97" s="1">
        <v>11326000</v>
      </c>
      <c r="Q97" s="1">
        <f t="shared" ref="Q97:Q101" si="6">O97-P97</f>
        <v>-225228</v>
      </c>
    </row>
    <row r="98" spans="1:17" outlineLevel="1">
      <c r="A98">
        <v>72</v>
      </c>
      <c r="B98">
        <v>8</v>
      </c>
      <c r="C98">
        <v>21</v>
      </c>
      <c r="D98" t="s">
        <v>96</v>
      </c>
      <c r="E98">
        <v>0</v>
      </c>
      <c r="F98">
        <v>0</v>
      </c>
      <c r="G98" s="1">
        <v>-68937328</v>
      </c>
      <c r="H98" s="1">
        <v>-68937328</v>
      </c>
      <c r="I98">
        <v>0</v>
      </c>
      <c r="J98">
        <v>0</v>
      </c>
      <c r="K98" s="1">
        <v>37030685</v>
      </c>
      <c r="L98">
        <v>0</v>
      </c>
      <c r="M98" s="1">
        <v>37030685</v>
      </c>
      <c r="N98">
        <v>0</v>
      </c>
      <c r="O98" s="1">
        <v>-31906643</v>
      </c>
      <c r="P98" s="1">
        <v>-29467000</v>
      </c>
      <c r="Q98" s="1">
        <f t="shared" si="6"/>
        <v>-2439643</v>
      </c>
    </row>
    <row r="99" spans="1:17" outlineLevel="1">
      <c r="A99">
        <v>73</v>
      </c>
      <c r="B99">
        <v>8</v>
      </c>
      <c r="C99">
        <v>23</v>
      </c>
      <c r="D99" t="s">
        <v>97</v>
      </c>
      <c r="E99">
        <v>0</v>
      </c>
      <c r="F99">
        <v>0</v>
      </c>
      <c r="G99">
        <v>0</v>
      </c>
      <c r="H99">
        <v>0</v>
      </c>
      <c r="I99" s="1">
        <v>8000</v>
      </c>
      <c r="J99">
        <v>0</v>
      </c>
      <c r="K99" s="1">
        <v>41563311</v>
      </c>
      <c r="L99">
        <v>0</v>
      </c>
      <c r="M99" s="1">
        <v>41571311</v>
      </c>
      <c r="N99">
        <v>0</v>
      </c>
      <c r="O99" s="1">
        <v>41571311</v>
      </c>
      <c r="P99" s="1">
        <v>35748564</v>
      </c>
      <c r="Q99" s="1">
        <f t="shared" si="6"/>
        <v>5822747</v>
      </c>
    </row>
    <row r="100" spans="1:17" outlineLevel="1">
      <c r="A100">
        <v>74</v>
      </c>
      <c r="B100">
        <v>8</v>
      </c>
      <c r="C100">
        <v>51</v>
      </c>
      <c r="D100" t="s">
        <v>98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 s="1">
        <v>805142</v>
      </c>
      <c r="L100">
        <v>0</v>
      </c>
      <c r="M100" s="1">
        <v>805142</v>
      </c>
      <c r="N100">
        <v>0</v>
      </c>
      <c r="O100" s="1">
        <v>805142</v>
      </c>
      <c r="P100" s="1">
        <v>1180000</v>
      </c>
      <c r="Q100" s="1">
        <f t="shared" si="6"/>
        <v>-374858</v>
      </c>
    </row>
    <row r="101" spans="1:17" outlineLevel="1">
      <c r="A101">
        <v>75</v>
      </c>
      <c r="B101">
        <v>8</v>
      </c>
      <c r="C101">
        <v>57</v>
      </c>
      <c r="D101" t="s">
        <v>99</v>
      </c>
      <c r="E101">
        <v>0</v>
      </c>
      <c r="F101">
        <v>0</v>
      </c>
      <c r="G101" s="1">
        <v>-7482646</v>
      </c>
      <c r="H101" s="1">
        <v>-7482646</v>
      </c>
      <c r="I101" s="1">
        <v>3523346</v>
      </c>
      <c r="J101">
        <v>0</v>
      </c>
      <c r="K101" s="1">
        <v>5125713</v>
      </c>
      <c r="L101">
        <v>0</v>
      </c>
      <c r="M101" s="1">
        <v>8649059</v>
      </c>
      <c r="N101">
        <v>0</v>
      </c>
      <c r="O101" s="1">
        <v>1166413</v>
      </c>
      <c r="P101" s="1">
        <v>25467</v>
      </c>
      <c r="Q101" s="1">
        <f t="shared" si="6"/>
        <v>1140946</v>
      </c>
    </row>
    <row r="102" spans="1:17" s="14" customFormat="1">
      <c r="A102" s="14">
        <v>8</v>
      </c>
      <c r="B102" s="14">
        <v>9</v>
      </c>
      <c r="D102" s="14" t="s">
        <v>100</v>
      </c>
      <c r="E102" s="14">
        <v>0</v>
      </c>
      <c r="F102" s="14">
        <v>0</v>
      </c>
      <c r="G102" s="15">
        <v>-45024113</v>
      </c>
      <c r="H102" s="15">
        <v>-45024113</v>
      </c>
      <c r="I102" s="15">
        <v>53951372</v>
      </c>
      <c r="J102" s="14">
        <v>0</v>
      </c>
      <c r="K102" s="15">
        <v>21937304</v>
      </c>
      <c r="L102" s="14">
        <v>0</v>
      </c>
      <c r="M102" s="15">
        <v>75888676</v>
      </c>
      <c r="N102" s="14">
        <v>0</v>
      </c>
      <c r="O102" s="15">
        <v>30864563</v>
      </c>
      <c r="P102" s="15">
        <v>36792188</v>
      </c>
      <c r="Q102" s="15">
        <f>O102-P102</f>
        <v>-5927625</v>
      </c>
    </row>
    <row r="103" spans="1:17" outlineLevel="1">
      <c r="A103">
        <v>81</v>
      </c>
      <c r="B103">
        <v>9</v>
      </c>
      <c r="C103">
        <v>2</v>
      </c>
      <c r="D103" t="s">
        <v>101</v>
      </c>
      <c r="E103">
        <v>0</v>
      </c>
      <c r="F103">
        <v>0</v>
      </c>
      <c r="G103" s="1">
        <v>-26754786</v>
      </c>
      <c r="H103" s="1">
        <v>-26754786</v>
      </c>
      <c r="I103" s="1">
        <v>31054673</v>
      </c>
      <c r="J103">
        <v>0</v>
      </c>
      <c r="K103" s="1">
        <v>6264038</v>
      </c>
      <c r="L103">
        <v>0</v>
      </c>
      <c r="M103" s="1">
        <v>37318711</v>
      </c>
      <c r="N103">
        <v>0</v>
      </c>
      <c r="O103" s="1">
        <v>10563925</v>
      </c>
      <c r="P103" s="1">
        <v>9484092</v>
      </c>
      <c r="Q103" s="1">
        <f t="shared" ref="Q103:Q109" si="7">O103-P103</f>
        <v>1079833</v>
      </c>
    </row>
    <row r="104" spans="1:17" outlineLevel="1">
      <c r="A104">
        <v>82</v>
      </c>
      <c r="B104">
        <v>9</v>
      </c>
      <c r="C104">
        <v>11</v>
      </c>
      <c r="D104" t="s">
        <v>102</v>
      </c>
      <c r="E104">
        <v>0</v>
      </c>
      <c r="F104">
        <v>0</v>
      </c>
      <c r="G104" s="1">
        <v>-1100000</v>
      </c>
      <c r="H104" s="1">
        <v>-1100000</v>
      </c>
      <c r="I104">
        <v>0</v>
      </c>
      <c r="J104">
        <v>0</v>
      </c>
      <c r="K104" s="1">
        <v>2196362</v>
      </c>
      <c r="L104">
        <v>0</v>
      </c>
      <c r="M104" s="1">
        <v>2196362</v>
      </c>
      <c r="N104">
        <v>0</v>
      </c>
      <c r="O104" s="1">
        <v>1096362</v>
      </c>
      <c r="P104" s="1">
        <v>1089000</v>
      </c>
      <c r="Q104" s="1">
        <f t="shared" si="7"/>
        <v>7362</v>
      </c>
    </row>
    <row r="105" spans="1:17" outlineLevel="1">
      <c r="A105">
        <v>83</v>
      </c>
      <c r="B105">
        <v>9</v>
      </c>
      <c r="C105">
        <v>21</v>
      </c>
      <c r="D105" t="s">
        <v>103</v>
      </c>
      <c r="E105">
        <v>0</v>
      </c>
      <c r="F105">
        <v>0</v>
      </c>
      <c r="G105">
        <v>0</v>
      </c>
      <c r="H105">
        <v>0</v>
      </c>
      <c r="I105" s="1">
        <v>3231631</v>
      </c>
      <c r="J105">
        <v>0</v>
      </c>
      <c r="K105">
        <v>0</v>
      </c>
      <c r="L105">
        <v>0</v>
      </c>
      <c r="M105" s="1">
        <v>3231631</v>
      </c>
      <c r="N105">
        <v>0</v>
      </c>
      <c r="O105" s="1">
        <v>3231631</v>
      </c>
      <c r="P105" s="1">
        <v>3391754</v>
      </c>
      <c r="Q105" s="1">
        <f t="shared" si="7"/>
        <v>-160123</v>
      </c>
    </row>
    <row r="106" spans="1:17" outlineLevel="1">
      <c r="A106">
        <v>84</v>
      </c>
      <c r="B106">
        <v>9</v>
      </c>
      <c r="C106">
        <v>22</v>
      </c>
      <c r="D106" t="s">
        <v>104</v>
      </c>
      <c r="E106">
        <v>0</v>
      </c>
      <c r="F106">
        <v>0</v>
      </c>
      <c r="G106" s="1">
        <v>-3137686</v>
      </c>
      <c r="H106" s="1">
        <v>-3137686</v>
      </c>
      <c r="I106">
        <v>0</v>
      </c>
      <c r="J106">
        <v>0</v>
      </c>
      <c r="K106" s="1">
        <v>1335964</v>
      </c>
      <c r="L106">
        <v>0</v>
      </c>
      <c r="M106" s="1">
        <v>1335964</v>
      </c>
      <c r="N106">
        <v>0</v>
      </c>
      <c r="O106" s="1">
        <v>-1801722</v>
      </c>
      <c r="P106" s="1">
        <v>-545000</v>
      </c>
      <c r="Q106" s="1">
        <f t="shared" si="7"/>
        <v>-1256722</v>
      </c>
    </row>
    <row r="107" spans="1:17" outlineLevel="1">
      <c r="A107">
        <v>85</v>
      </c>
      <c r="B107">
        <v>9</v>
      </c>
      <c r="C107">
        <v>23</v>
      </c>
      <c r="D107" t="s">
        <v>105</v>
      </c>
      <c r="E107">
        <v>0</v>
      </c>
      <c r="F107">
        <v>0</v>
      </c>
      <c r="G107" s="1">
        <v>-607558</v>
      </c>
      <c r="H107" s="1">
        <v>-607558</v>
      </c>
      <c r="I107">
        <v>0</v>
      </c>
      <c r="J107">
        <v>0</v>
      </c>
      <c r="K107" s="1">
        <v>3087725</v>
      </c>
      <c r="L107">
        <v>0</v>
      </c>
      <c r="M107" s="1">
        <v>3087725</v>
      </c>
      <c r="N107">
        <v>0</v>
      </c>
      <c r="O107" s="1">
        <v>2480167</v>
      </c>
      <c r="P107" s="1">
        <v>1230000</v>
      </c>
      <c r="Q107" s="1">
        <f t="shared" si="7"/>
        <v>1250167</v>
      </c>
    </row>
    <row r="108" spans="1:17" outlineLevel="1">
      <c r="A108">
        <v>86</v>
      </c>
      <c r="B108">
        <v>9</v>
      </c>
      <c r="C108">
        <v>24</v>
      </c>
      <c r="D108" t="s">
        <v>106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 s="1">
        <v>1405135</v>
      </c>
      <c r="L108">
        <v>0</v>
      </c>
      <c r="M108" s="1">
        <v>1405135</v>
      </c>
      <c r="N108">
        <v>0</v>
      </c>
      <c r="O108" s="1">
        <v>1405135</v>
      </c>
      <c r="P108" s="1">
        <v>1924000</v>
      </c>
      <c r="Q108" s="1">
        <f t="shared" si="7"/>
        <v>-518865</v>
      </c>
    </row>
    <row r="109" spans="1:17" outlineLevel="1">
      <c r="A109">
        <v>87</v>
      </c>
      <c r="B109">
        <v>9</v>
      </c>
      <c r="C109">
        <v>52</v>
      </c>
      <c r="D109" t="s">
        <v>107</v>
      </c>
      <c r="E109">
        <v>0</v>
      </c>
      <c r="F109">
        <v>0</v>
      </c>
      <c r="G109" s="1">
        <v>-13424083</v>
      </c>
      <c r="H109" s="1">
        <v>-13424083</v>
      </c>
      <c r="I109" s="1">
        <v>19665068</v>
      </c>
      <c r="J109">
        <v>0</v>
      </c>
      <c r="K109" s="1">
        <v>7535713</v>
      </c>
      <c r="L109">
        <v>0</v>
      </c>
      <c r="M109" s="1">
        <v>27200781</v>
      </c>
      <c r="N109">
        <v>0</v>
      </c>
      <c r="O109" s="1">
        <v>13776698</v>
      </c>
      <c r="P109" s="1">
        <v>20218342</v>
      </c>
      <c r="Q109" s="1">
        <f t="shared" si="7"/>
        <v>-6441644</v>
      </c>
    </row>
    <row r="110" spans="1:17" s="14" customFormat="1">
      <c r="A110" s="14">
        <v>9</v>
      </c>
      <c r="B110" s="14">
        <v>10</v>
      </c>
      <c r="D110" s="14" t="s">
        <v>108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201716389</v>
      </c>
      <c r="L110" s="14">
        <v>0</v>
      </c>
      <c r="M110" s="15">
        <v>201716389</v>
      </c>
      <c r="N110" s="14">
        <v>0</v>
      </c>
      <c r="O110" s="15">
        <v>201716389</v>
      </c>
      <c r="P110" s="15">
        <v>192195136</v>
      </c>
      <c r="Q110" s="15">
        <f>O110-P110</f>
        <v>9521253</v>
      </c>
    </row>
    <row r="111" spans="1:17" outlineLevel="1">
      <c r="A111">
        <v>91</v>
      </c>
      <c r="B111">
        <v>10</v>
      </c>
      <c r="C111">
        <v>3</v>
      </c>
      <c r="D111" t="s">
        <v>109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 s="1">
        <v>20639236</v>
      </c>
      <c r="L111">
        <v>0</v>
      </c>
      <c r="M111" s="1">
        <v>20639236</v>
      </c>
      <c r="N111">
        <v>0</v>
      </c>
      <c r="O111" s="1">
        <v>20639236</v>
      </c>
      <c r="P111" s="1">
        <v>20665000</v>
      </c>
      <c r="Q111" s="1">
        <f t="shared" ref="Q111:Q117" si="8">O111-P111</f>
        <v>-25764</v>
      </c>
    </row>
    <row r="112" spans="1:17" outlineLevel="1">
      <c r="A112">
        <v>92</v>
      </c>
      <c r="B112">
        <v>10</v>
      </c>
      <c r="C112">
        <v>31</v>
      </c>
      <c r="D112" t="s">
        <v>110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s="1">
        <v>34661789</v>
      </c>
      <c r="L112">
        <v>0</v>
      </c>
      <c r="M112" s="1">
        <v>34661789</v>
      </c>
      <c r="N112">
        <v>0</v>
      </c>
      <c r="O112" s="1">
        <v>34661789</v>
      </c>
      <c r="P112" s="1">
        <v>34440000</v>
      </c>
      <c r="Q112" s="1">
        <f t="shared" si="8"/>
        <v>221789</v>
      </c>
    </row>
    <row r="113" spans="1:17" outlineLevel="1">
      <c r="A113">
        <v>93</v>
      </c>
      <c r="B113">
        <v>10</v>
      </c>
      <c r="C113">
        <v>41</v>
      </c>
      <c r="D113" t="s">
        <v>111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 s="1">
        <v>578311</v>
      </c>
      <c r="L113">
        <v>0</v>
      </c>
      <c r="M113" s="1">
        <v>578311</v>
      </c>
      <c r="N113">
        <v>0</v>
      </c>
      <c r="O113" s="1">
        <v>578311</v>
      </c>
      <c r="P113" s="1">
        <v>685000</v>
      </c>
      <c r="Q113" s="1">
        <f t="shared" si="8"/>
        <v>-106689</v>
      </c>
    </row>
    <row r="114" spans="1:17" outlineLevel="1">
      <c r="A114">
        <v>94</v>
      </c>
      <c r="B114">
        <v>10</v>
      </c>
      <c r="C114">
        <v>51</v>
      </c>
      <c r="D114" t="s">
        <v>112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 s="1">
        <v>4680478</v>
      </c>
      <c r="L114">
        <v>0</v>
      </c>
      <c r="M114" s="1">
        <v>4680478</v>
      </c>
      <c r="N114">
        <v>0</v>
      </c>
      <c r="O114" s="1">
        <v>4680478</v>
      </c>
      <c r="P114" s="1">
        <v>2760000</v>
      </c>
      <c r="Q114" s="1">
        <f t="shared" si="8"/>
        <v>1920478</v>
      </c>
    </row>
    <row r="115" spans="1:17" outlineLevel="1">
      <c r="A115">
        <v>95</v>
      </c>
      <c r="B115">
        <v>10</v>
      </c>
      <c r="C115">
        <v>61</v>
      </c>
      <c r="D115" t="s">
        <v>113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 s="1">
        <v>14193643</v>
      </c>
      <c r="L115">
        <v>0</v>
      </c>
      <c r="M115" s="1">
        <v>14193643</v>
      </c>
      <c r="N115">
        <v>0</v>
      </c>
      <c r="O115" s="1">
        <v>14193643</v>
      </c>
      <c r="P115" s="1">
        <v>7935000</v>
      </c>
      <c r="Q115" s="1">
        <f t="shared" si="8"/>
        <v>6258643</v>
      </c>
    </row>
    <row r="116" spans="1:17" outlineLevel="1">
      <c r="A116">
        <v>96</v>
      </c>
      <c r="B116">
        <v>10</v>
      </c>
      <c r="C116">
        <v>71</v>
      </c>
      <c r="D116" t="s">
        <v>114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 s="1">
        <v>124827636</v>
      </c>
      <c r="L116">
        <v>0</v>
      </c>
      <c r="M116" s="1">
        <v>124827636</v>
      </c>
      <c r="N116">
        <v>0</v>
      </c>
      <c r="O116" s="1">
        <v>124827636</v>
      </c>
      <c r="P116" s="1">
        <v>123550136</v>
      </c>
      <c r="Q116" s="1">
        <f t="shared" si="8"/>
        <v>1277500</v>
      </c>
    </row>
    <row r="117" spans="1:17" outlineLevel="1">
      <c r="A117">
        <v>97</v>
      </c>
      <c r="B117">
        <v>10</v>
      </c>
      <c r="C117">
        <v>72</v>
      </c>
      <c r="D117" t="s">
        <v>115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s="1">
        <v>2135296</v>
      </c>
      <c r="L117">
        <v>0</v>
      </c>
      <c r="M117" s="1">
        <v>2135296</v>
      </c>
      <c r="N117">
        <v>0</v>
      </c>
      <c r="O117" s="1">
        <v>2135296</v>
      </c>
      <c r="P117" s="1">
        <v>2160000</v>
      </c>
      <c r="Q117" s="1">
        <f t="shared" si="8"/>
        <v>-24704</v>
      </c>
    </row>
    <row r="118" spans="1:17" s="14" customFormat="1">
      <c r="A118" s="14">
        <v>10</v>
      </c>
      <c r="B118" s="14">
        <v>11</v>
      </c>
      <c r="D118" s="14" t="s">
        <v>116</v>
      </c>
      <c r="E118" s="14">
        <v>0</v>
      </c>
      <c r="F118" s="14">
        <v>0</v>
      </c>
      <c r="G118" s="15">
        <v>-8249567</v>
      </c>
      <c r="H118" s="15">
        <v>-8249567</v>
      </c>
      <c r="I118" s="15">
        <v>28217421</v>
      </c>
      <c r="J118" s="14">
        <v>0</v>
      </c>
      <c r="K118" s="15">
        <v>53974626</v>
      </c>
      <c r="L118" s="14">
        <v>0</v>
      </c>
      <c r="M118" s="15">
        <v>82192047</v>
      </c>
      <c r="N118" s="14">
        <v>0</v>
      </c>
      <c r="O118" s="15">
        <v>73942480</v>
      </c>
      <c r="P118" s="15">
        <v>71723162</v>
      </c>
      <c r="Q118" s="15">
        <f>O118-P118</f>
        <v>2219318</v>
      </c>
    </row>
    <row r="119" spans="1:17" outlineLevel="1">
      <c r="A119">
        <v>101</v>
      </c>
      <c r="B119">
        <v>11</v>
      </c>
      <c r="C119">
        <v>1</v>
      </c>
      <c r="D119" t="s">
        <v>117</v>
      </c>
      <c r="E119">
        <v>0</v>
      </c>
      <c r="F119">
        <v>0</v>
      </c>
      <c r="G119">
        <v>0</v>
      </c>
      <c r="H119">
        <v>0</v>
      </c>
      <c r="I119" s="1">
        <v>1615014</v>
      </c>
      <c r="J119">
        <v>0</v>
      </c>
      <c r="K119" s="1">
        <v>496271</v>
      </c>
      <c r="L119">
        <v>0</v>
      </c>
      <c r="M119" s="1">
        <v>2111285</v>
      </c>
      <c r="N119">
        <v>0</v>
      </c>
      <c r="O119" s="1">
        <v>2111285</v>
      </c>
      <c r="P119" s="1">
        <v>2262245</v>
      </c>
      <c r="Q119" s="1">
        <f t="shared" ref="Q119:Q127" si="9">O119-P119</f>
        <v>-150960</v>
      </c>
    </row>
    <row r="120" spans="1:17" outlineLevel="1">
      <c r="A120">
        <v>102</v>
      </c>
      <c r="B120">
        <v>11</v>
      </c>
      <c r="C120">
        <v>2</v>
      </c>
      <c r="D120" t="s">
        <v>118</v>
      </c>
      <c r="E120">
        <v>0</v>
      </c>
      <c r="F120">
        <v>0</v>
      </c>
      <c r="G120" s="1">
        <v>-146812</v>
      </c>
      <c r="H120" s="1">
        <v>-146812</v>
      </c>
      <c r="I120" s="1">
        <v>17396897</v>
      </c>
      <c r="J120">
        <v>0</v>
      </c>
      <c r="K120" s="1">
        <v>8073717</v>
      </c>
      <c r="L120">
        <v>0</v>
      </c>
      <c r="M120" s="1">
        <v>25470614</v>
      </c>
      <c r="N120">
        <v>0</v>
      </c>
      <c r="O120" s="1">
        <v>25323802</v>
      </c>
      <c r="P120" s="1">
        <v>25324417</v>
      </c>
      <c r="Q120" s="1">
        <f t="shared" si="9"/>
        <v>-615</v>
      </c>
    </row>
    <row r="121" spans="1:17" outlineLevel="1">
      <c r="A121">
        <v>103</v>
      </c>
      <c r="B121">
        <v>11</v>
      </c>
      <c r="C121">
        <v>31</v>
      </c>
      <c r="D121" t="s">
        <v>119</v>
      </c>
      <c r="E121">
        <v>0</v>
      </c>
      <c r="F121">
        <v>0</v>
      </c>
      <c r="G121" s="1">
        <v>-7347500</v>
      </c>
      <c r="H121" s="1">
        <v>-7347500</v>
      </c>
      <c r="I121" s="1">
        <v>9205510</v>
      </c>
      <c r="J121">
        <v>0</v>
      </c>
      <c r="K121" s="1">
        <v>3889131</v>
      </c>
      <c r="L121">
        <v>0</v>
      </c>
      <c r="M121" s="1">
        <v>13094641</v>
      </c>
      <c r="N121">
        <v>0</v>
      </c>
      <c r="O121" s="1">
        <v>5747141</v>
      </c>
      <c r="P121" s="1">
        <v>5826500</v>
      </c>
      <c r="Q121" s="1">
        <f t="shared" si="9"/>
        <v>-79359</v>
      </c>
    </row>
    <row r="122" spans="1:17" outlineLevel="1">
      <c r="A122">
        <v>104</v>
      </c>
      <c r="B122">
        <v>11</v>
      </c>
      <c r="C122">
        <v>41</v>
      </c>
      <c r="D122" t="s">
        <v>120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 s="1">
        <v>30195479</v>
      </c>
      <c r="L122">
        <v>0</v>
      </c>
      <c r="M122" s="1">
        <v>30195479</v>
      </c>
      <c r="N122">
        <v>0</v>
      </c>
      <c r="O122" s="1">
        <v>30195479</v>
      </c>
      <c r="P122" s="1">
        <v>27820000</v>
      </c>
      <c r="Q122" s="1">
        <f t="shared" si="9"/>
        <v>2375479</v>
      </c>
    </row>
    <row r="123" spans="1:17" outlineLevel="1">
      <c r="A123">
        <v>105</v>
      </c>
      <c r="B123">
        <v>11</v>
      </c>
      <c r="C123">
        <v>43</v>
      </c>
      <c r="D123" t="s">
        <v>121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 s="1">
        <v>6636170</v>
      </c>
      <c r="L123">
        <v>0</v>
      </c>
      <c r="M123" s="1">
        <v>6636170</v>
      </c>
      <c r="N123">
        <v>0</v>
      </c>
      <c r="O123" s="1">
        <v>6636170</v>
      </c>
      <c r="P123" s="1">
        <v>7390000</v>
      </c>
      <c r="Q123" s="1">
        <f t="shared" si="9"/>
        <v>-753830</v>
      </c>
    </row>
    <row r="124" spans="1:17" outlineLevel="1">
      <c r="A124">
        <v>106</v>
      </c>
      <c r="B124">
        <v>11</v>
      </c>
      <c r="C124">
        <v>44</v>
      </c>
      <c r="D124" t="s">
        <v>122</v>
      </c>
      <c r="E124">
        <v>0</v>
      </c>
      <c r="F124">
        <v>0</v>
      </c>
      <c r="G124" s="1">
        <v>-217500</v>
      </c>
      <c r="H124" s="1">
        <v>-217500</v>
      </c>
      <c r="I124">
        <v>0</v>
      </c>
      <c r="J124">
        <v>0</v>
      </c>
      <c r="K124" s="1">
        <v>260895</v>
      </c>
      <c r="L124">
        <v>0</v>
      </c>
      <c r="M124" s="1">
        <v>260895</v>
      </c>
      <c r="N124">
        <v>0</v>
      </c>
      <c r="O124" s="1">
        <v>43395</v>
      </c>
      <c r="P124">
        <v>0</v>
      </c>
      <c r="Q124" s="1">
        <f t="shared" si="9"/>
        <v>43395</v>
      </c>
    </row>
    <row r="125" spans="1:17" outlineLevel="1">
      <c r="A125">
        <v>107</v>
      </c>
      <c r="B125">
        <v>11</v>
      </c>
      <c r="C125">
        <v>61</v>
      </c>
      <c r="D125" t="s">
        <v>123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 s="1">
        <v>2677589</v>
      </c>
      <c r="L125">
        <v>0</v>
      </c>
      <c r="M125" s="1">
        <v>2677589</v>
      </c>
      <c r="N125">
        <v>0</v>
      </c>
      <c r="O125" s="1">
        <v>2677589</v>
      </c>
      <c r="P125" s="1">
        <v>2050000</v>
      </c>
      <c r="Q125" s="1">
        <f t="shared" si="9"/>
        <v>627589</v>
      </c>
    </row>
    <row r="126" spans="1:17" outlineLevel="1">
      <c r="A126">
        <v>108</v>
      </c>
      <c r="B126">
        <v>11</v>
      </c>
      <c r="C126">
        <v>71</v>
      </c>
      <c r="D126" t="s">
        <v>124</v>
      </c>
      <c r="E126">
        <v>0</v>
      </c>
      <c r="F126">
        <v>0</v>
      </c>
      <c r="G126" s="1">
        <v>-537755</v>
      </c>
      <c r="H126" s="1">
        <v>-537755</v>
      </c>
      <c r="I126">
        <v>0</v>
      </c>
      <c r="J126">
        <v>0</v>
      </c>
      <c r="K126" s="1">
        <v>767532</v>
      </c>
      <c r="L126">
        <v>0</v>
      </c>
      <c r="M126" s="1">
        <v>767532</v>
      </c>
      <c r="N126">
        <v>0</v>
      </c>
      <c r="O126" s="1">
        <v>229777</v>
      </c>
      <c r="P126" s="1">
        <v>800000</v>
      </c>
      <c r="Q126" s="1">
        <f t="shared" si="9"/>
        <v>-570223</v>
      </c>
    </row>
    <row r="127" spans="1:17" outlineLevel="1">
      <c r="A127">
        <v>109</v>
      </c>
      <c r="B127">
        <v>11</v>
      </c>
      <c r="C127">
        <v>81</v>
      </c>
      <c r="D127" t="s">
        <v>125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 s="1">
        <v>977842</v>
      </c>
      <c r="L127">
        <v>0</v>
      </c>
      <c r="M127" s="1">
        <v>977842</v>
      </c>
      <c r="N127">
        <v>0</v>
      </c>
      <c r="O127" s="1">
        <v>977842</v>
      </c>
      <c r="P127" s="1">
        <v>250000</v>
      </c>
      <c r="Q127" s="1">
        <f t="shared" si="9"/>
        <v>727842</v>
      </c>
    </row>
    <row r="128" spans="1:17" s="14" customFormat="1">
      <c r="A128" s="14">
        <v>11</v>
      </c>
      <c r="B128" s="14">
        <v>13</v>
      </c>
      <c r="D128" s="14" t="s">
        <v>126</v>
      </c>
      <c r="E128" s="14">
        <v>0</v>
      </c>
      <c r="F128" s="14">
        <v>0</v>
      </c>
      <c r="G128" s="15">
        <v>240000</v>
      </c>
      <c r="H128" s="15">
        <v>240000</v>
      </c>
      <c r="I128" s="15">
        <v>1640077</v>
      </c>
      <c r="J128" s="14">
        <v>0</v>
      </c>
      <c r="K128" s="15">
        <v>6595192</v>
      </c>
      <c r="L128" s="14">
        <v>0</v>
      </c>
      <c r="M128" s="15">
        <v>8235269</v>
      </c>
      <c r="N128" s="14">
        <v>0</v>
      </c>
      <c r="O128" s="15">
        <v>8475269</v>
      </c>
      <c r="P128" s="15">
        <v>8718025</v>
      </c>
      <c r="Q128" s="15">
        <f>O128-P128</f>
        <v>-242756</v>
      </c>
    </row>
    <row r="129" spans="1:17" outlineLevel="1">
      <c r="A129">
        <v>111</v>
      </c>
      <c r="B129">
        <v>13</v>
      </c>
      <c r="C129">
        <v>1</v>
      </c>
      <c r="D129" t="s">
        <v>127</v>
      </c>
      <c r="E129">
        <v>0</v>
      </c>
      <c r="F129">
        <v>0</v>
      </c>
      <c r="G129" s="1">
        <v>240000</v>
      </c>
      <c r="H129" s="1">
        <v>240000</v>
      </c>
      <c r="I129" s="1">
        <v>1640077</v>
      </c>
      <c r="J129">
        <v>0</v>
      </c>
      <c r="K129" s="1">
        <v>5283442</v>
      </c>
      <c r="L129">
        <v>0</v>
      </c>
      <c r="M129" s="1">
        <v>6923519</v>
      </c>
      <c r="N129">
        <v>0</v>
      </c>
      <c r="O129" s="1">
        <v>7163519</v>
      </c>
      <c r="P129" s="1">
        <v>7737465</v>
      </c>
      <c r="Q129" s="1">
        <f t="shared" ref="Q129:Q130" si="10">O129-P129</f>
        <v>-573946</v>
      </c>
    </row>
    <row r="130" spans="1:17" outlineLevel="1">
      <c r="A130">
        <v>112</v>
      </c>
      <c r="B130">
        <v>13</v>
      </c>
      <c r="C130">
        <v>21</v>
      </c>
      <c r="D130" t="s">
        <v>128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 s="1">
        <v>1311750</v>
      </c>
      <c r="L130">
        <v>0</v>
      </c>
      <c r="M130" s="1">
        <v>1311750</v>
      </c>
      <c r="N130">
        <v>0</v>
      </c>
      <c r="O130" s="1">
        <v>1311750</v>
      </c>
      <c r="P130" s="1">
        <v>980560</v>
      </c>
      <c r="Q130" s="1">
        <f t="shared" si="10"/>
        <v>331190</v>
      </c>
    </row>
    <row r="131" spans="1:17" s="14" customFormat="1">
      <c r="A131" s="14">
        <v>12</v>
      </c>
      <c r="B131" s="14">
        <v>21</v>
      </c>
      <c r="D131" s="14" t="s">
        <v>129</v>
      </c>
      <c r="E131" s="14">
        <v>0</v>
      </c>
      <c r="F131" s="14">
        <v>0</v>
      </c>
      <c r="G131" s="15">
        <v>-65776105</v>
      </c>
      <c r="H131" s="15">
        <v>-65776105</v>
      </c>
      <c r="I131" s="15">
        <v>190722070</v>
      </c>
      <c r="J131" s="15">
        <v>113070105</v>
      </c>
      <c r="K131" s="15">
        <v>144411049</v>
      </c>
      <c r="L131" s="14">
        <v>0</v>
      </c>
      <c r="M131" s="15">
        <v>448203224</v>
      </c>
      <c r="N131" s="15">
        <v>1000</v>
      </c>
      <c r="O131" s="15">
        <v>382428119</v>
      </c>
      <c r="P131" s="15">
        <v>333370642</v>
      </c>
      <c r="Q131" s="15">
        <f>O131-P131</f>
        <v>49057477</v>
      </c>
    </row>
    <row r="132" spans="1:17" outlineLevel="1">
      <c r="A132">
        <v>121</v>
      </c>
      <c r="B132">
        <v>21</v>
      </c>
      <c r="C132">
        <v>1</v>
      </c>
      <c r="D132" t="s">
        <v>130</v>
      </c>
      <c r="E132">
        <v>0</v>
      </c>
      <c r="F132">
        <v>0</v>
      </c>
      <c r="G132">
        <v>0</v>
      </c>
      <c r="H132">
        <v>0</v>
      </c>
      <c r="I132" s="1">
        <v>20216923</v>
      </c>
      <c r="J132">
        <v>0</v>
      </c>
      <c r="K132" s="1">
        <v>2326737</v>
      </c>
      <c r="L132">
        <v>0</v>
      </c>
      <c r="M132" s="1">
        <v>22543660</v>
      </c>
      <c r="N132">
        <v>0</v>
      </c>
      <c r="O132" s="1">
        <v>22543660</v>
      </c>
      <c r="P132" s="1">
        <v>20840024</v>
      </c>
      <c r="Q132" s="1">
        <f t="shared" ref="Q132:Q149" si="11">O132-P132</f>
        <v>1703636</v>
      </c>
    </row>
    <row r="133" spans="1:17" outlineLevel="1">
      <c r="A133">
        <v>122</v>
      </c>
      <c r="B133">
        <v>21</v>
      </c>
      <c r="C133">
        <v>3</v>
      </c>
      <c r="D133" t="s">
        <v>131</v>
      </c>
      <c r="E133">
        <v>0</v>
      </c>
      <c r="F133">
        <v>0</v>
      </c>
      <c r="G133">
        <v>0</v>
      </c>
      <c r="H133">
        <v>0</v>
      </c>
      <c r="I133" s="1">
        <v>12381856</v>
      </c>
      <c r="J133">
        <v>0</v>
      </c>
      <c r="K133" s="1">
        <v>283806</v>
      </c>
      <c r="L133">
        <v>0</v>
      </c>
      <c r="M133" s="1">
        <v>12665662</v>
      </c>
      <c r="N133">
        <v>0</v>
      </c>
      <c r="O133" s="1">
        <v>12665662</v>
      </c>
      <c r="P133" s="1">
        <v>11861883</v>
      </c>
      <c r="Q133" s="1">
        <f t="shared" si="11"/>
        <v>803779</v>
      </c>
    </row>
    <row r="134" spans="1:17" outlineLevel="1">
      <c r="A134">
        <v>123</v>
      </c>
      <c r="B134">
        <v>21</v>
      </c>
      <c r="C134">
        <v>7</v>
      </c>
      <c r="D134" t="s">
        <v>132</v>
      </c>
      <c r="E134">
        <v>0</v>
      </c>
      <c r="F134">
        <v>0</v>
      </c>
      <c r="G134" s="1">
        <v>-2600000</v>
      </c>
      <c r="H134" s="1">
        <v>-2600000</v>
      </c>
      <c r="I134">
        <v>0</v>
      </c>
      <c r="J134">
        <v>0</v>
      </c>
      <c r="K134" s="1">
        <v>6357558</v>
      </c>
      <c r="L134">
        <v>0</v>
      </c>
      <c r="M134" s="1">
        <v>6357558</v>
      </c>
      <c r="N134">
        <v>0</v>
      </c>
      <c r="O134" s="1">
        <v>3757558</v>
      </c>
      <c r="P134" s="1">
        <v>3050000</v>
      </c>
      <c r="Q134" s="1">
        <f t="shared" si="11"/>
        <v>707558</v>
      </c>
    </row>
    <row r="135" spans="1:17" outlineLevel="1">
      <c r="A135">
        <v>124</v>
      </c>
      <c r="B135">
        <v>21</v>
      </c>
      <c r="C135">
        <v>11</v>
      </c>
      <c r="D135" t="s">
        <v>133</v>
      </c>
      <c r="E135">
        <v>0</v>
      </c>
      <c r="F135">
        <v>0</v>
      </c>
      <c r="G135" s="1">
        <v>-3908550</v>
      </c>
      <c r="H135" s="1">
        <v>-3908550</v>
      </c>
      <c r="I135" s="1">
        <v>3124055</v>
      </c>
      <c r="J135">
        <v>0</v>
      </c>
      <c r="K135" s="1">
        <v>943721</v>
      </c>
      <c r="L135">
        <v>0</v>
      </c>
      <c r="M135" s="1">
        <v>4067776</v>
      </c>
      <c r="N135">
        <v>0</v>
      </c>
      <c r="O135" s="1">
        <v>159226</v>
      </c>
      <c r="P135">
        <v>0</v>
      </c>
      <c r="Q135" s="1">
        <f t="shared" si="11"/>
        <v>159226</v>
      </c>
    </row>
    <row r="136" spans="1:17" outlineLevel="1">
      <c r="A136">
        <v>125</v>
      </c>
      <c r="B136">
        <v>21</v>
      </c>
      <c r="C136">
        <v>41</v>
      </c>
      <c r="D136" t="s">
        <v>134</v>
      </c>
      <c r="E136">
        <v>0</v>
      </c>
      <c r="F136">
        <v>0</v>
      </c>
      <c r="G136" s="1">
        <v>-56136657</v>
      </c>
      <c r="H136" s="1">
        <v>-56136657</v>
      </c>
      <c r="I136" s="1">
        <v>74941826</v>
      </c>
      <c r="J136">
        <v>0</v>
      </c>
      <c r="K136" s="1">
        <v>77646257</v>
      </c>
      <c r="L136">
        <v>0</v>
      </c>
      <c r="M136" s="1">
        <v>152588083</v>
      </c>
      <c r="N136" s="1">
        <v>1000</v>
      </c>
      <c r="O136" s="1">
        <v>96452426</v>
      </c>
      <c r="P136" s="1">
        <v>87208200</v>
      </c>
      <c r="Q136" s="1">
        <f t="shared" si="11"/>
        <v>9244226</v>
      </c>
    </row>
    <row r="137" spans="1:17" outlineLevel="1">
      <c r="A137">
        <v>126</v>
      </c>
      <c r="B137">
        <v>21</v>
      </c>
      <c r="C137">
        <v>42</v>
      </c>
      <c r="D137" t="s">
        <v>135</v>
      </c>
      <c r="E137">
        <v>0</v>
      </c>
      <c r="F137">
        <v>0</v>
      </c>
      <c r="G137" s="1">
        <v>-1164384</v>
      </c>
      <c r="H137" s="1">
        <v>-1164384</v>
      </c>
      <c r="I137" s="1">
        <v>37168915</v>
      </c>
      <c r="J137">
        <v>0</v>
      </c>
      <c r="K137" s="1">
        <v>34141552</v>
      </c>
      <c r="L137">
        <v>0</v>
      </c>
      <c r="M137" s="1">
        <v>71310467</v>
      </c>
      <c r="N137">
        <v>0</v>
      </c>
      <c r="O137" s="1">
        <v>70146083</v>
      </c>
      <c r="P137" s="1">
        <v>66480587</v>
      </c>
      <c r="Q137" s="1">
        <f t="shared" si="11"/>
        <v>3665496</v>
      </c>
    </row>
    <row r="138" spans="1:17" outlineLevel="1">
      <c r="A138">
        <v>127</v>
      </c>
      <c r="B138">
        <v>21</v>
      </c>
      <c r="C138">
        <v>43</v>
      </c>
      <c r="D138" t="s">
        <v>136</v>
      </c>
      <c r="E138">
        <v>0</v>
      </c>
      <c r="F138">
        <v>0</v>
      </c>
      <c r="G138" s="1">
        <v>-1966514</v>
      </c>
      <c r="H138" s="1">
        <v>-1966514</v>
      </c>
      <c r="I138" s="1">
        <v>42886712</v>
      </c>
      <c r="J138">
        <v>0</v>
      </c>
      <c r="K138" s="1">
        <v>6245398</v>
      </c>
      <c r="L138">
        <v>0</v>
      </c>
      <c r="M138" s="1">
        <v>49132110</v>
      </c>
      <c r="N138">
        <v>0</v>
      </c>
      <c r="O138" s="1">
        <v>47165596</v>
      </c>
      <c r="P138" s="1">
        <v>45472238</v>
      </c>
      <c r="Q138" s="1">
        <f t="shared" si="11"/>
        <v>1693358</v>
      </c>
    </row>
    <row r="139" spans="1:17" outlineLevel="1">
      <c r="A139">
        <v>128</v>
      </c>
      <c r="B139">
        <v>21</v>
      </c>
      <c r="C139">
        <v>51</v>
      </c>
      <c r="D139" t="s">
        <v>137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 s="1">
        <v>180000</v>
      </c>
      <c r="Q139" s="1">
        <f t="shared" si="11"/>
        <v>-180000</v>
      </c>
    </row>
    <row r="140" spans="1:17" outlineLevel="1">
      <c r="A140">
        <v>129</v>
      </c>
      <c r="B140">
        <v>21</v>
      </c>
      <c r="C140">
        <v>52</v>
      </c>
      <c r="D140" t="s">
        <v>138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 s="1">
        <v>345000</v>
      </c>
      <c r="Q140" s="1">
        <f t="shared" si="11"/>
        <v>-345000</v>
      </c>
    </row>
    <row r="141" spans="1:17" outlineLevel="1">
      <c r="A141">
        <v>1210</v>
      </c>
      <c r="B141">
        <v>21</v>
      </c>
      <c r="C141">
        <v>53</v>
      </c>
      <c r="D141" t="s">
        <v>139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 s="1">
        <f t="shared" si="11"/>
        <v>0</v>
      </c>
    </row>
    <row r="142" spans="1:17" outlineLevel="1">
      <c r="A142">
        <v>1211</v>
      </c>
      <c r="B142">
        <v>21</v>
      </c>
      <c r="C142">
        <v>61</v>
      </c>
      <c r="D142" t="s">
        <v>140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 s="1">
        <v>1388182</v>
      </c>
      <c r="L142">
        <v>0</v>
      </c>
      <c r="M142" s="1">
        <v>1388182</v>
      </c>
      <c r="N142">
        <v>0</v>
      </c>
      <c r="O142" s="1">
        <v>1388182</v>
      </c>
      <c r="P142" s="1">
        <v>1285000</v>
      </c>
      <c r="Q142" s="1">
        <f t="shared" si="11"/>
        <v>103182</v>
      </c>
    </row>
    <row r="143" spans="1:17" outlineLevel="1">
      <c r="A143">
        <v>1212</v>
      </c>
      <c r="B143">
        <v>21</v>
      </c>
      <c r="C143">
        <v>63</v>
      </c>
      <c r="D143" t="s">
        <v>141</v>
      </c>
      <c r="E143">
        <v>0</v>
      </c>
      <c r="F143">
        <v>0</v>
      </c>
      <c r="G143">
        <v>0</v>
      </c>
      <c r="H143">
        <v>0</v>
      </c>
      <c r="I143">
        <v>0</v>
      </c>
      <c r="J143" s="1">
        <v>113070105</v>
      </c>
      <c r="K143">
        <v>0</v>
      </c>
      <c r="L143">
        <v>0</v>
      </c>
      <c r="M143" s="1">
        <v>113070105</v>
      </c>
      <c r="N143">
        <v>0</v>
      </c>
      <c r="O143" s="1">
        <v>113070105</v>
      </c>
      <c r="P143" s="1">
        <v>83089000</v>
      </c>
      <c r="Q143" s="1">
        <f t="shared" si="11"/>
        <v>29981105</v>
      </c>
    </row>
    <row r="144" spans="1:17" outlineLevel="1">
      <c r="A144">
        <v>1213</v>
      </c>
      <c r="B144">
        <v>21</v>
      </c>
      <c r="C144">
        <v>64</v>
      </c>
      <c r="D144" t="s">
        <v>142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 s="1">
        <f t="shared" si="11"/>
        <v>0</v>
      </c>
    </row>
    <row r="145" spans="1:17" outlineLevel="1">
      <c r="A145">
        <v>1214</v>
      </c>
      <c r="B145">
        <v>21</v>
      </c>
      <c r="C145">
        <v>65</v>
      </c>
      <c r="D145" t="s">
        <v>143</v>
      </c>
      <c r="E145">
        <v>0</v>
      </c>
      <c r="F145">
        <v>0</v>
      </c>
      <c r="G145">
        <v>0</v>
      </c>
      <c r="H145">
        <v>0</v>
      </c>
      <c r="I145" s="1">
        <v>1783</v>
      </c>
      <c r="J145">
        <v>0</v>
      </c>
      <c r="K145" s="1">
        <v>12823168</v>
      </c>
      <c r="L145">
        <v>0</v>
      </c>
      <c r="M145" s="1">
        <v>12824951</v>
      </c>
      <c r="N145">
        <v>0</v>
      </c>
      <c r="O145" s="1">
        <v>12824951</v>
      </c>
      <c r="P145" s="1">
        <v>12126000</v>
      </c>
      <c r="Q145" s="1">
        <f t="shared" si="11"/>
        <v>698951</v>
      </c>
    </row>
    <row r="146" spans="1:17" outlineLevel="1">
      <c r="A146">
        <v>1215</v>
      </c>
      <c r="B146">
        <v>21</v>
      </c>
      <c r="C146">
        <v>71</v>
      </c>
      <c r="D146" t="s">
        <v>144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 s="1">
        <v>1144812</v>
      </c>
      <c r="L146">
        <v>0</v>
      </c>
      <c r="M146" s="1">
        <v>1144812</v>
      </c>
      <c r="N146">
        <v>0</v>
      </c>
      <c r="O146" s="1">
        <v>1144812</v>
      </c>
      <c r="P146" s="1">
        <v>1145000</v>
      </c>
      <c r="Q146" s="1">
        <f t="shared" si="11"/>
        <v>-188</v>
      </c>
    </row>
    <row r="147" spans="1:17" outlineLevel="1">
      <c r="A147">
        <v>1216</v>
      </c>
      <c r="B147">
        <v>21</v>
      </c>
      <c r="C147">
        <v>75</v>
      </c>
      <c r="D147" t="s">
        <v>145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 s="1">
        <v>269340</v>
      </c>
      <c r="L147">
        <v>0</v>
      </c>
      <c r="M147" s="1">
        <v>269340</v>
      </c>
      <c r="N147">
        <v>0</v>
      </c>
      <c r="O147" s="1">
        <v>269340</v>
      </c>
      <c r="P147" s="1">
        <v>400000</v>
      </c>
      <c r="Q147" s="1">
        <f t="shared" si="11"/>
        <v>-130660</v>
      </c>
    </row>
    <row r="148" spans="1:17" outlineLevel="1">
      <c r="A148">
        <v>1217</v>
      </c>
      <c r="B148">
        <v>21</v>
      </c>
      <c r="C148">
        <v>81</v>
      </c>
      <c r="D148" t="s">
        <v>36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 s="1">
        <v>145000</v>
      </c>
      <c r="Q148" s="1">
        <f t="shared" si="11"/>
        <v>-145000</v>
      </c>
    </row>
    <row r="149" spans="1:17" outlineLevel="1">
      <c r="A149">
        <v>1218</v>
      </c>
      <c r="B149">
        <v>21</v>
      </c>
      <c r="C149">
        <v>82</v>
      </c>
      <c r="D149" t="s">
        <v>146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s="1">
        <v>840518</v>
      </c>
      <c r="L149">
        <v>0</v>
      </c>
      <c r="M149" s="1">
        <v>840518</v>
      </c>
      <c r="N149">
        <v>0</v>
      </c>
      <c r="O149" s="1">
        <v>840518</v>
      </c>
      <c r="P149" s="1">
        <v>-257290</v>
      </c>
      <c r="Q149" s="1">
        <f t="shared" si="11"/>
        <v>1097808</v>
      </c>
    </row>
    <row r="150" spans="1:17" s="14" customFormat="1">
      <c r="A150" s="14">
        <v>13</v>
      </c>
      <c r="B150" s="14">
        <v>28</v>
      </c>
      <c r="D150" s="14" t="s">
        <v>147</v>
      </c>
      <c r="E150" s="14">
        <v>0</v>
      </c>
      <c r="F150" s="14">
        <v>0</v>
      </c>
      <c r="G150" s="15">
        <v>-10217646</v>
      </c>
      <c r="H150" s="15">
        <v>-10217646</v>
      </c>
      <c r="I150" s="14">
        <v>0</v>
      </c>
      <c r="J150" s="14">
        <v>0</v>
      </c>
      <c r="K150" s="15">
        <v>362996</v>
      </c>
      <c r="L150" s="14">
        <v>0</v>
      </c>
      <c r="M150" s="15">
        <v>362996</v>
      </c>
      <c r="N150" s="15">
        <v>-440954900</v>
      </c>
      <c r="O150" s="15">
        <v>-450809550</v>
      </c>
      <c r="P150" s="15">
        <v>-440044000</v>
      </c>
      <c r="Q150" s="15">
        <f>O150-P150</f>
        <v>-10765550</v>
      </c>
    </row>
    <row r="151" spans="1:17" outlineLevel="1">
      <c r="A151">
        <v>131</v>
      </c>
      <c r="B151">
        <v>28</v>
      </c>
      <c r="C151">
        <v>1</v>
      </c>
      <c r="D151" t="s">
        <v>148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185</v>
      </c>
      <c r="L151">
        <v>0</v>
      </c>
      <c r="M151">
        <v>185</v>
      </c>
      <c r="N151" s="1">
        <v>-19620311</v>
      </c>
      <c r="O151" s="1">
        <v>-19620126</v>
      </c>
      <c r="P151" s="1">
        <v>-16800000</v>
      </c>
      <c r="Q151" s="1">
        <f t="shared" ref="Q151:Q154" si="12">O151-P151</f>
        <v>-2820126</v>
      </c>
    </row>
    <row r="152" spans="1:17" outlineLevel="1">
      <c r="A152">
        <v>132</v>
      </c>
      <c r="B152">
        <v>28</v>
      </c>
      <c r="C152">
        <v>2</v>
      </c>
      <c r="D152" t="s">
        <v>149</v>
      </c>
      <c r="E152">
        <v>0</v>
      </c>
      <c r="F152">
        <v>0</v>
      </c>
      <c r="G152" s="1">
        <v>-10217646</v>
      </c>
      <c r="H152" s="1">
        <v>-10217646</v>
      </c>
      <c r="I152">
        <v>0</v>
      </c>
      <c r="J152">
        <v>0</v>
      </c>
      <c r="K152">
        <v>0</v>
      </c>
      <c r="L152">
        <v>0</v>
      </c>
      <c r="M152">
        <v>0</v>
      </c>
      <c r="N152" s="1">
        <v>-16165000</v>
      </c>
      <c r="O152" s="1">
        <v>-26382646</v>
      </c>
      <c r="P152" s="1">
        <v>-26165000</v>
      </c>
      <c r="Q152" s="1">
        <f t="shared" si="12"/>
        <v>-217646</v>
      </c>
    </row>
    <row r="153" spans="1:17" outlineLevel="1">
      <c r="A153">
        <v>133</v>
      </c>
      <c r="B153">
        <v>28</v>
      </c>
      <c r="C153">
        <v>3</v>
      </c>
      <c r="D153" t="s">
        <v>150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 s="1">
        <v>-415581308</v>
      </c>
      <c r="O153" s="1">
        <v>-415581308</v>
      </c>
      <c r="P153" s="1">
        <v>-402679000</v>
      </c>
      <c r="Q153" s="1">
        <f t="shared" si="12"/>
        <v>-12902308</v>
      </c>
    </row>
    <row r="154" spans="1:17" outlineLevel="1">
      <c r="A154">
        <v>134</v>
      </c>
      <c r="B154">
        <v>28</v>
      </c>
      <c r="C154">
        <v>11</v>
      </c>
      <c r="D154" t="s">
        <v>151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 s="1">
        <v>362811</v>
      </c>
      <c r="L154">
        <v>0</v>
      </c>
      <c r="M154" s="1">
        <v>362811</v>
      </c>
      <c r="N154" s="1">
        <v>10411719</v>
      </c>
      <c r="O154" s="1">
        <v>10774530</v>
      </c>
      <c r="P154" s="1">
        <v>5600000</v>
      </c>
      <c r="Q154" s="1">
        <f t="shared" si="12"/>
        <v>5174530</v>
      </c>
    </row>
    <row r="155" spans="1:17" s="14" customFormat="1">
      <c r="A155" s="14">
        <v>14</v>
      </c>
      <c r="B155" s="14">
        <v>31</v>
      </c>
      <c r="D155" s="14" t="s">
        <v>152</v>
      </c>
      <c r="E155" s="14">
        <v>0</v>
      </c>
      <c r="F155" s="14">
        <v>0</v>
      </c>
      <c r="G155" s="15">
        <v>-700530611</v>
      </c>
      <c r="H155" s="15">
        <v>-700530611</v>
      </c>
      <c r="I155" s="15">
        <v>11504287</v>
      </c>
      <c r="J155" s="14">
        <v>0</v>
      </c>
      <c r="K155" s="15">
        <v>199162607</v>
      </c>
      <c r="L155" s="15">
        <v>201075628</v>
      </c>
      <c r="M155" s="15">
        <v>411742522</v>
      </c>
      <c r="N155" s="15">
        <v>770191431</v>
      </c>
      <c r="O155" s="15">
        <v>481403342</v>
      </c>
      <c r="P155" s="15">
        <v>509830348</v>
      </c>
      <c r="Q155" s="15">
        <f>O155-P155</f>
        <v>-28427006</v>
      </c>
    </row>
    <row r="156" spans="1:17" outlineLevel="1">
      <c r="A156">
        <v>141</v>
      </c>
      <c r="B156">
        <v>31</v>
      </c>
      <c r="C156">
        <v>2</v>
      </c>
      <c r="D156" t="s">
        <v>153</v>
      </c>
      <c r="E156">
        <v>0</v>
      </c>
      <c r="F156">
        <v>0</v>
      </c>
      <c r="G156" s="1">
        <v>-17144824</v>
      </c>
      <c r="H156" s="1">
        <v>-17144824</v>
      </c>
      <c r="I156" s="1">
        <v>11504287</v>
      </c>
      <c r="J156">
        <v>0</v>
      </c>
      <c r="K156" s="1">
        <v>1859879</v>
      </c>
      <c r="L156">
        <v>0</v>
      </c>
      <c r="M156" s="1">
        <v>13364166</v>
      </c>
      <c r="N156">
        <v>0</v>
      </c>
      <c r="O156" s="1">
        <v>-3780658</v>
      </c>
      <c r="P156" s="1">
        <v>9742689</v>
      </c>
    </row>
    <row r="157" spans="1:17" outlineLevel="1">
      <c r="A157">
        <v>142</v>
      </c>
      <c r="B157">
        <v>31</v>
      </c>
      <c r="C157">
        <v>7</v>
      </c>
      <c r="D157" t="s">
        <v>154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7" outlineLevel="1">
      <c r="A158">
        <v>143</v>
      </c>
      <c r="B158">
        <v>31</v>
      </c>
      <c r="C158">
        <v>9</v>
      </c>
      <c r="D158" t="s">
        <v>155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 s="1">
        <v>20841196</v>
      </c>
      <c r="M158" s="1">
        <v>20841196</v>
      </c>
      <c r="N158">
        <v>0</v>
      </c>
      <c r="O158" s="1">
        <v>20841196</v>
      </c>
      <c r="P158" s="1">
        <v>20841196</v>
      </c>
      <c r="Q158" s="1">
        <f t="shared" ref="Q158:Q190" si="13">O158-P158</f>
        <v>0</v>
      </c>
    </row>
    <row r="159" spans="1:17" outlineLevel="1">
      <c r="A159">
        <v>144</v>
      </c>
      <c r="B159">
        <v>31</v>
      </c>
      <c r="C159">
        <v>11</v>
      </c>
      <c r="D159" t="s">
        <v>48</v>
      </c>
      <c r="E159">
        <v>0</v>
      </c>
      <c r="F159">
        <v>0</v>
      </c>
      <c r="G159" s="1">
        <v>-108989844</v>
      </c>
      <c r="H159" s="1">
        <v>-108989844</v>
      </c>
      <c r="I159">
        <v>0</v>
      </c>
      <c r="J159">
        <v>0</v>
      </c>
      <c r="K159" s="1">
        <v>33638221</v>
      </c>
      <c r="L159" s="1">
        <v>17756263</v>
      </c>
      <c r="M159" s="1">
        <v>51394484</v>
      </c>
      <c r="N159">
        <v>0</v>
      </c>
      <c r="O159" s="1">
        <v>-57595360</v>
      </c>
      <c r="P159" s="1">
        <v>-58132800</v>
      </c>
      <c r="Q159" s="1">
        <f t="shared" si="13"/>
        <v>537440</v>
      </c>
    </row>
    <row r="160" spans="1:17" outlineLevel="1">
      <c r="A160">
        <v>145</v>
      </c>
      <c r="B160">
        <v>31</v>
      </c>
      <c r="C160">
        <v>13</v>
      </c>
      <c r="D160" t="s">
        <v>50</v>
      </c>
      <c r="E160">
        <v>0</v>
      </c>
      <c r="F160">
        <v>0</v>
      </c>
      <c r="G160" s="1">
        <v>-148921920</v>
      </c>
      <c r="H160" s="1">
        <v>-148921920</v>
      </c>
      <c r="I160">
        <v>0</v>
      </c>
      <c r="J160">
        <v>0</v>
      </c>
      <c r="K160" s="1">
        <v>41165088</v>
      </c>
      <c r="L160" s="1">
        <v>31636940</v>
      </c>
      <c r="M160" s="1">
        <v>72802028</v>
      </c>
      <c r="N160">
        <v>0</v>
      </c>
      <c r="O160" s="1">
        <v>-76119892</v>
      </c>
      <c r="P160" s="1">
        <v>-82472913</v>
      </c>
      <c r="Q160" s="1">
        <f t="shared" si="13"/>
        <v>6353021</v>
      </c>
    </row>
    <row r="161" spans="1:17" outlineLevel="1">
      <c r="A161">
        <v>146</v>
      </c>
      <c r="B161">
        <v>31</v>
      </c>
      <c r="C161">
        <v>14</v>
      </c>
      <c r="D161" t="s">
        <v>156</v>
      </c>
      <c r="E161">
        <v>0</v>
      </c>
      <c r="F161">
        <v>0</v>
      </c>
      <c r="G161" s="1">
        <v>-2239656</v>
      </c>
      <c r="H161" s="1">
        <v>-2239656</v>
      </c>
      <c r="I161">
        <v>0</v>
      </c>
      <c r="J161">
        <v>0</v>
      </c>
      <c r="K161" s="1">
        <v>1303462</v>
      </c>
      <c r="L161">
        <v>0</v>
      </c>
      <c r="M161" s="1">
        <v>1303462</v>
      </c>
      <c r="N161">
        <v>0</v>
      </c>
      <c r="O161" s="1">
        <v>-936194</v>
      </c>
      <c r="P161" s="1">
        <v>-639506</v>
      </c>
      <c r="Q161" s="1">
        <f t="shared" si="13"/>
        <v>-296688</v>
      </c>
    </row>
    <row r="162" spans="1:17" outlineLevel="1">
      <c r="A162">
        <v>147</v>
      </c>
      <c r="B162">
        <v>31</v>
      </c>
      <c r="C162">
        <v>16</v>
      </c>
      <c r="D162" t="s">
        <v>157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 s="1">
        <v>1884314</v>
      </c>
      <c r="L162" s="1">
        <v>4722870</v>
      </c>
      <c r="M162" s="1">
        <v>6607184</v>
      </c>
      <c r="N162">
        <v>0</v>
      </c>
      <c r="O162" s="1">
        <v>6607184</v>
      </c>
      <c r="P162" s="1">
        <v>8857366</v>
      </c>
      <c r="Q162" s="1">
        <f t="shared" si="13"/>
        <v>-2250182</v>
      </c>
    </row>
    <row r="163" spans="1:17" outlineLevel="1">
      <c r="A163">
        <v>148</v>
      </c>
      <c r="B163">
        <v>31</v>
      </c>
      <c r="C163">
        <v>17</v>
      </c>
      <c r="D163" t="s">
        <v>158</v>
      </c>
      <c r="E163">
        <v>0</v>
      </c>
      <c r="F163">
        <v>0</v>
      </c>
      <c r="G163" s="1">
        <v>-13348828</v>
      </c>
      <c r="H163" s="1">
        <v>-13348828</v>
      </c>
      <c r="I163">
        <v>0</v>
      </c>
      <c r="J163">
        <v>0</v>
      </c>
      <c r="K163" s="1">
        <v>2742742</v>
      </c>
      <c r="L163" s="1">
        <v>9305030</v>
      </c>
      <c r="M163" s="1">
        <v>12047772</v>
      </c>
      <c r="N163">
        <v>0</v>
      </c>
      <c r="O163" s="1">
        <v>-1301056</v>
      </c>
      <c r="P163" s="1">
        <v>4162320</v>
      </c>
      <c r="Q163" s="1">
        <f t="shared" si="13"/>
        <v>-5463376</v>
      </c>
    </row>
    <row r="164" spans="1:17" outlineLevel="1">
      <c r="A164">
        <v>149</v>
      </c>
      <c r="B164">
        <v>31</v>
      </c>
      <c r="C164">
        <v>18</v>
      </c>
      <c r="D164" t="s">
        <v>55</v>
      </c>
      <c r="E164">
        <v>0</v>
      </c>
      <c r="F164">
        <v>0</v>
      </c>
      <c r="G164" s="1">
        <v>-15444312</v>
      </c>
      <c r="H164" s="1">
        <v>-15444312</v>
      </c>
      <c r="I164">
        <v>0</v>
      </c>
      <c r="J164">
        <v>0</v>
      </c>
      <c r="K164">
        <v>0</v>
      </c>
      <c r="L164" s="1">
        <v>3613939</v>
      </c>
      <c r="M164" s="1">
        <v>3613939</v>
      </c>
      <c r="N164">
        <v>0</v>
      </c>
      <c r="O164" s="1">
        <v>-11830373</v>
      </c>
      <c r="P164" s="1">
        <v>-11830373</v>
      </c>
      <c r="Q164" s="1">
        <f t="shared" si="13"/>
        <v>0</v>
      </c>
    </row>
    <row r="165" spans="1:17" outlineLevel="1">
      <c r="A165">
        <v>1410</v>
      </c>
      <c r="B165">
        <v>31</v>
      </c>
      <c r="C165">
        <v>19</v>
      </c>
      <c r="D165" t="s">
        <v>159</v>
      </c>
      <c r="E165">
        <v>0</v>
      </c>
      <c r="F165">
        <v>0</v>
      </c>
      <c r="G165" s="1">
        <v>-71992872</v>
      </c>
      <c r="H165" s="1">
        <v>-71992872</v>
      </c>
      <c r="I165">
        <v>0</v>
      </c>
      <c r="J165">
        <v>0</v>
      </c>
      <c r="K165" s="1">
        <v>13457479</v>
      </c>
      <c r="L165" s="1">
        <v>25060595</v>
      </c>
      <c r="M165" s="1">
        <v>38518074</v>
      </c>
      <c r="N165">
        <v>0</v>
      </c>
      <c r="O165" s="1">
        <v>-33474798</v>
      </c>
      <c r="P165" s="1">
        <v>-30410878</v>
      </c>
      <c r="Q165" s="1">
        <f t="shared" si="13"/>
        <v>-3063920</v>
      </c>
    </row>
    <row r="166" spans="1:17" outlineLevel="1">
      <c r="A166">
        <v>1411</v>
      </c>
      <c r="B166">
        <v>31</v>
      </c>
      <c r="C166">
        <v>21</v>
      </c>
      <c r="D166" t="s">
        <v>160</v>
      </c>
      <c r="E166">
        <v>0</v>
      </c>
      <c r="F166">
        <v>0</v>
      </c>
      <c r="G166" s="1">
        <v>-95651124</v>
      </c>
      <c r="H166" s="1">
        <v>-95651124</v>
      </c>
      <c r="I166">
        <v>0</v>
      </c>
      <c r="J166">
        <v>0</v>
      </c>
      <c r="K166" s="1">
        <v>28427938</v>
      </c>
      <c r="L166" s="1">
        <v>20412217</v>
      </c>
      <c r="M166" s="1">
        <v>48840155</v>
      </c>
      <c r="N166">
        <v>0</v>
      </c>
      <c r="O166" s="1">
        <v>-46810969</v>
      </c>
      <c r="P166" s="1">
        <v>-48489348</v>
      </c>
      <c r="Q166" s="1">
        <f t="shared" si="13"/>
        <v>1678379</v>
      </c>
    </row>
    <row r="167" spans="1:17" outlineLevel="1">
      <c r="A167">
        <v>1412</v>
      </c>
      <c r="B167">
        <v>31</v>
      </c>
      <c r="C167">
        <v>22</v>
      </c>
      <c r="D167" t="s">
        <v>161</v>
      </c>
      <c r="E167">
        <v>0</v>
      </c>
      <c r="F167">
        <v>0</v>
      </c>
      <c r="G167" s="1">
        <v>-24415923</v>
      </c>
      <c r="H167" s="1">
        <v>-24415923</v>
      </c>
      <c r="I167">
        <v>0</v>
      </c>
      <c r="J167">
        <v>0</v>
      </c>
      <c r="K167" s="1">
        <v>108750</v>
      </c>
      <c r="L167" s="1">
        <v>7002227</v>
      </c>
      <c r="M167" s="1">
        <v>7110977</v>
      </c>
      <c r="N167">
        <v>0</v>
      </c>
      <c r="O167" s="1">
        <v>-17304946</v>
      </c>
      <c r="P167" s="1">
        <v>-16450189</v>
      </c>
      <c r="Q167" s="1">
        <f t="shared" si="13"/>
        <v>-854757</v>
      </c>
    </row>
    <row r="168" spans="1:17" outlineLevel="1">
      <c r="A168">
        <v>1413</v>
      </c>
      <c r="B168">
        <v>31</v>
      </c>
      <c r="C168">
        <v>25</v>
      </c>
      <c r="D168" t="s">
        <v>162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 s="1">
        <f t="shared" si="13"/>
        <v>0</v>
      </c>
    </row>
    <row r="169" spans="1:17" outlineLevel="1">
      <c r="A169">
        <v>1414</v>
      </c>
      <c r="B169">
        <v>31</v>
      </c>
      <c r="C169">
        <v>31</v>
      </c>
      <c r="D169" t="s">
        <v>163</v>
      </c>
      <c r="E169">
        <v>0</v>
      </c>
      <c r="F169">
        <v>0</v>
      </c>
      <c r="G169" s="1">
        <v>-661908</v>
      </c>
      <c r="H169" s="1">
        <v>-661908</v>
      </c>
      <c r="I169">
        <v>0</v>
      </c>
      <c r="J169">
        <v>0</v>
      </c>
      <c r="K169" s="1">
        <v>1029923</v>
      </c>
      <c r="L169" s="1">
        <v>112520</v>
      </c>
      <c r="M169" s="1">
        <v>1142443</v>
      </c>
      <c r="N169">
        <v>0</v>
      </c>
      <c r="O169" s="1">
        <v>480535</v>
      </c>
      <c r="P169" s="1">
        <v>539480</v>
      </c>
      <c r="Q169" s="1">
        <f t="shared" si="13"/>
        <v>-58945</v>
      </c>
    </row>
    <row r="170" spans="1:17" outlineLevel="1">
      <c r="A170">
        <v>1415</v>
      </c>
      <c r="B170">
        <v>31</v>
      </c>
      <c r="C170">
        <v>32</v>
      </c>
      <c r="D170" t="s">
        <v>40</v>
      </c>
      <c r="E170">
        <v>0</v>
      </c>
      <c r="F170">
        <v>0</v>
      </c>
      <c r="G170" s="1">
        <v>-13340592</v>
      </c>
      <c r="H170" s="1">
        <v>-13340592</v>
      </c>
      <c r="I170">
        <v>0</v>
      </c>
      <c r="J170">
        <v>0</v>
      </c>
      <c r="K170" s="1">
        <v>4865354</v>
      </c>
      <c r="L170" s="1">
        <v>2400859</v>
      </c>
      <c r="M170" s="1">
        <v>7266213</v>
      </c>
      <c r="N170">
        <v>0</v>
      </c>
      <c r="O170" s="1">
        <v>-6074379</v>
      </c>
      <c r="P170" s="1">
        <v>-6288124</v>
      </c>
      <c r="Q170" s="1">
        <f t="shared" si="13"/>
        <v>213745</v>
      </c>
    </row>
    <row r="171" spans="1:17" outlineLevel="1">
      <c r="A171">
        <v>1416</v>
      </c>
      <c r="B171">
        <v>31</v>
      </c>
      <c r="C171">
        <v>33</v>
      </c>
      <c r="D171" t="s">
        <v>41</v>
      </c>
      <c r="E171">
        <v>0</v>
      </c>
      <c r="F171">
        <v>0</v>
      </c>
      <c r="G171" s="1">
        <v>-15813120</v>
      </c>
      <c r="H171" s="1">
        <v>-15813120</v>
      </c>
      <c r="I171">
        <v>0</v>
      </c>
      <c r="J171">
        <v>0</v>
      </c>
      <c r="K171" s="1">
        <v>5334525</v>
      </c>
      <c r="L171" s="1">
        <v>2831765</v>
      </c>
      <c r="M171" s="1">
        <v>8166290</v>
      </c>
      <c r="N171">
        <v>0</v>
      </c>
      <c r="O171" s="1">
        <v>-7646830</v>
      </c>
      <c r="P171" s="1">
        <v>-8483254</v>
      </c>
      <c r="Q171" s="1">
        <f t="shared" si="13"/>
        <v>836424</v>
      </c>
    </row>
    <row r="172" spans="1:17" outlineLevel="1">
      <c r="A172">
        <v>1417</v>
      </c>
      <c r="B172">
        <v>31</v>
      </c>
      <c r="C172">
        <v>34</v>
      </c>
      <c r="D172" t="s">
        <v>164</v>
      </c>
      <c r="E172">
        <v>0</v>
      </c>
      <c r="F172">
        <v>0</v>
      </c>
      <c r="G172" s="1">
        <v>-20046216</v>
      </c>
      <c r="H172" s="1">
        <v>-20046216</v>
      </c>
      <c r="I172">
        <v>0</v>
      </c>
      <c r="J172">
        <v>0</v>
      </c>
      <c r="K172" s="1">
        <v>3485604</v>
      </c>
      <c r="L172" s="1">
        <v>3836908</v>
      </c>
      <c r="M172" s="1">
        <v>7322512</v>
      </c>
      <c r="N172">
        <v>0</v>
      </c>
      <c r="O172" s="1">
        <v>-12723704</v>
      </c>
      <c r="P172" s="1">
        <v>-11057308</v>
      </c>
      <c r="Q172" s="1">
        <f t="shared" si="13"/>
        <v>-1666396</v>
      </c>
    </row>
    <row r="173" spans="1:17" outlineLevel="1">
      <c r="A173">
        <v>1418</v>
      </c>
      <c r="B173">
        <v>31</v>
      </c>
      <c r="C173">
        <v>35</v>
      </c>
      <c r="D173" t="s">
        <v>63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 s="1">
        <f t="shared" si="13"/>
        <v>0</v>
      </c>
    </row>
    <row r="174" spans="1:17" outlineLevel="1">
      <c r="A174">
        <v>1419</v>
      </c>
      <c r="B174">
        <v>31</v>
      </c>
      <c r="C174">
        <v>36</v>
      </c>
      <c r="D174" t="s">
        <v>43</v>
      </c>
      <c r="E174">
        <v>0</v>
      </c>
      <c r="F174">
        <v>0</v>
      </c>
      <c r="G174" s="1">
        <v>-26533236</v>
      </c>
      <c r="H174" s="1">
        <v>-26533236</v>
      </c>
      <c r="I174">
        <v>0</v>
      </c>
      <c r="J174">
        <v>0</v>
      </c>
      <c r="K174" s="1">
        <v>5807301</v>
      </c>
      <c r="L174" s="1">
        <v>5120317</v>
      </c>
      <c r="M174" s="1">
        <v>10927618</v>
      </c>
      <c r="N174">
        <v>0</v>
      </c>
      <c r="O174" s="1">
        <v>-15605618</v>
      </c>
      <c r="P174" s="1">
        <v>-14885315</v>
      </c>
      <c r="Q174" s="1">
        <f t="shared" si="13"/>
        <v>-720303</v>
      </c>
    </row>
    <row r="175" spans="1:17" outlineLevel="1">
      <c r="A175">
        <v>1420</v>
      </c>
      <c r="B175">
        <v>31</v>
      </c>
      <c r="C175">
        <v>51</v>
      </c>
      <c r="D175" t="s">
        <v>165</v>
      </c>
      <c r="E175">
        <v>0</v>
      </c>
      <c r="F175">
        <v>0</v>
      </c>
      <c r="G175" s="1">
        <v>-9227376</v>
      </c>
      <c r="H175" s="1">
        <v>-9227376</v>
      </c>
      <c r="I175">
        <v>0</v>
      </c>
      <c r="J175">
        <v>0</v>
      </c>
      <c r="K175" s="1">
        <v>2521754</v>
      </c>
      <c r="L175" s="1">
        <v>1341187</v>
      </c>
      <c r="M175" s="1">
        <v>3862941</v>
      </c>
      <c r="N175">
        <v>0</v>
      </c>
      <c r="O175" s="1">
        <v>-5364435</v>
      </c>
      <c r="P175" s="1">
        <v>-5372362</v>
      </c>
      <c r="Q175" s="1">
        <f t="shared" si="13"/>
        <v>7927</v>
      </c>
    </row>
    <row r="176" spans="1:17" outlineLevel="1">
      <c r="A176">
        <v>1421</v>
      </c>
      <c r="B176">
        <v>31</v>
      </c>
      <c r="C176">
        <v>52</v>
      </c>
      <c r="D176" t="s">
        <v>166</v>
      </c>
      <c r="E176">
        <v>0</v>
      </c>
      <c r="F176">
        <v>0</v>
      </c>
      <c r="G176" s="1">
        <v>-6808073</v>
      </c>
      <c r="H176" s="1">
        <v>-6808073</v>
      </c>
      <c r="I176">
        <v>0</v>
      </c>
      <c r="J176">
        <v>0</v>
      </c>
      <c r="K176" s="1">
        <v>2940235</v>
      </c>
      <c r="L176" s="1">
        <v>1300094</v>
      </c>
      <c r="M176" s="1">
        <v>4240329</v>
      </c>
      <c r="N176">
        <v>0</v>
      </c>
      <c r="O176" s="1">
        <v>-2567744</v>
      </c>
      <c r="P176" s="1">
        <v>-1357456</v>
      </c>
      <c r="Q176" s="1">
        <f t="shared" si="13"/>
        <v>-1210288</v>
      </c>
    </row>
    <row r="177" spans="1:17" outlineLevel="1">
      <c r="A177">
        <v>1422</v>
      </c>
      <c r="B177">
        <v>31</v>
      </c>
      <c r="C177">
        <v>53</v>
      </c>
      <c r="D177" t="s">
        <v>167</v>
      </c>
      <c r="E177">
        <v>0</v>
      </c>
      <c r="F177">
        <v>0</v>
      </c>
      <c r="G177" s="1">
        <v>-16229168</v>
      </c>
      <c r="H177" s="1">
        <v>-16229168</v>
      </c>
      <c r="I177">
        <v>0</v>
      </c>
      <c r="J177">
        <v>0</v>
      </c>
      <c r="K177" s="1">
        <v>27167644</v>
      </c>
      <c r="L177" s="1">
        <v>3789760</v>
      </c>
      <c r="M177" s="1">
        <v>30957404</v>
      </c>
      <c r="N177">
        <v>0</v>
      </c>
      <c r="O177" s="1">
        <v>14728236</v>
      </c>
      <c r="P177" s="1">
        <v>8350962</v>
      </c>
      <c r="Q177" s="1">
        <f t="shared" si="13"/>
        <v>6377274</v>
      </c>
    </row>
    <row r="178" spans="1:17" outlineLevel="1">
      <c r="A178">
        <v>1423</v>
      </c>
      <c r="B178">
        <v>31</v>
      </c>
      <c r="C178">
        <v>54</v>
      </c>
      <c r="D178" t="s">
        <v>168</v>
      </c>
      <c r="E178">
        <v>0</v>
      </c>
      <c r="F178">
        <v>0</v>
      </c>
      <c r="G178" s="1">
        <v>-4235796</v>
      </c>
      <c r="H178" s="1">
        <v>-4235796</v>
      </c>
      <c r="I178">
        <v>0</v>
      </c>
      <c r="J178">
        <v>0</v>
      </c>
      <c r="K178" s="1">
        <v>365405</v>
      </c>
      <c r="L178" s="1">
        <v>746126</v>
      </c>
      <c r="M178" s="1">
        <v>1111531</v>
      </c>
      <c r="N178">
        <v>0</v>
      </c>
      <c r="O178" s="1">
        <v>-3124265</v>
      </c>
      <c r="P178" s="1">
        <v>-2216365</v>
      </c>
      <c r="Q178" s="1">
        <f t="shared" si="13"/>
        <v>-907900</v>
      </c>
    </row>
    <row r="179" spans="1:17" outlineLevel="1">
      <c r="A179">
        <v>1424</v>
      </c>
      <c r="B179">
        <v>31</v>
      </c>
      <c r="C179">
        <v>55</v>
      </c>
      <c r="D179" t="s">
        <v>169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 s="1">
        <v>195653</v>
      </c>
      <c r="L179" s="1">
        <v>902909</v>
      </c>
      <c r="M179" s="1">
        <v>1098562</v>
      </c>
      <c r="N179">
        <v>0</v>
      </c>
      <c r="O179" s="1">
        <v>1098562</v>
      </c>
      <c r="P179" s="1">
        <v>360015</v>
      </c>
      <c r="Q179" s="1">
        <f t="shared" si="13"/>
        <v>738547</v>
      </c>
    </row>
    <row r="180" spans="1:17" outlineLevel="1">
      <c r="A180">
        <v>1425</v>
      </c>
      <c r="B180">
        <v>31</v>
      </c>
      <c r="C180">
        <v>56</v>
      </c>
      <c r="D180" t="s">
        <v>170</v>
      </c>
      <c r="E180">
        <v>0</v>
      </c>
      <c r="F180">
        <v>0</v>
      </c>
      <c r="G180" s="1">
        <v>-21303060</v>
      </c>
      <c r="H180" s="1">
        <v>-21303060</v>
      </c>
      <c r="I180">
        <v>0</v>
      </c>
      <c r="J180">
        <v>0</v>
      </c>
      <c r="K180" s="1">
        <v>3817978</v>
      </c>
      <c r="L180" s="1">
        <v>3844789</v>
      </c>
      <c r="M180" s="1">
        <v>7662767</v>
      </c>
      <c r="N180">
        <v>0</v>
      </c>
      <c r="O180" s="1">
        <v>-13640293</v>
      </c>
      <c r="P180" s="1">
        <v>-14123856</v>
      </c>
      <c r="Q180" s="1">
        <f t="shared" si="13"/>
        <v>483563</v>
      </c>
    </row>
    <row r="181" spans="1:17" outlineLevel="1">
      <c r="A181">
        <v>1426</v>
      </c>
      <c r="B181">
        <v>31</v>
      </c>
      <c r="C181">
        <v>57</v>
      </c>
      <c r="D181" t="s">
        <v>171</v>
      </c>
      <c r="E181">
        <v>0</v>
      </c>
      <c r="F181">
        <v>0</v>
      </c>
      <c r="G181" s="1">
        <v>-252923</v>
      </c>
      <c r="H181" s="1">
        <v>-252923</v>
      </c>
      <c r="I181">
        <v>0</v>
      </c>
      <c r="J181">
        <v>0</v>
      </c>
      <c r="K181" s="1">
        <v>61477</v>
      </c>
      <c r="L181">
        <v>0</v>
      </c>
      <c r="M181" s="1">
        <v>61477</v>
      </c>
      <c r="N181">
        <v>0</v>
      </c>
      <c r="O181" s="1">
        <v>-191446</v>
      </c>
      <c r="P181">
        <v>0</v>
      </c>
      <c r="Q181" s="1">
        <f t="shared" si="13"/>
        <v>-191446</v>
      </c>
    </row>
    <row r="182" spans="1:17" outlineLevel="1">
      <c r="A182">
        <v>1427</v>
      </c>
      <c r="B182">
        <v>31</v>
      </c>
      <c r="C182">
        <v>58</v>
      </c>
      <c r="D182" t="s">
        <v>172</v>
      </c>
      <c r="E182">
        <v>0</v>
      </c>
      <c r="F182">
        <v>0</v>
      </c>
      <c r="G182" s="1">
        <v>-14445180</v>
      </c>
      <c r="H182" s="1">
        <v>-14445180</v>
      </c>
      <c r="I182">
        <v>0</v>
      </c>
      <c r="J182">
        <v>0</v>
      </c>
      <c r="K182" s="1">
        <v>3527256</v>
      </c>
      <c r="L182" s="1">
        <v>2609447</v>
      </c>
      <c r="M182" s="1">
        <v>6136703</v>
      </c>
      <c r="N182" s="1">
        <v>1797603</v>
      </c>
      <c r="O182" s="1">
        <v>-6510874</v>
      </c>
      <c r="P182" s="1">
        <v>-6360356</v>
      </c>
      <c r="Q182" s="1">
        <f t="shared" si="13"/>
        <v>-150518</v>
      </c>
    </row>
    <row r="183" spans="1:17" outlineLevel="1">
      <c r="A183">
        <v>1428</v>
      </c>
      <c r="B183">
        <v>31</v>
      </c>
      <c r="C183">
        <v>59</v>
      </c>
      <c r="D183" t="s">
        <v>173</v>
      </c>
      <c r="E183">
        <v>0</v>
      </c>
      <c r="F183">
        <v>0</v>
      </c>
      <c r="G183" s="1">
        <v>-197424</v>
      </c>
      <c r="H183" s="1">
        <v>-197424</v>
      </c>
      <c r="I183">
        <v>0</v>
      </c>
      <c r="J183">
        <v>0</v>
      </c>
      <c r="K183">
        <v>0</v>
      </c>
      <c r="L183" s="1">
        <v>1239579</v>
      </c>
      <c r="M183" s="1">
        <v>1239579</v>
      </c>
      <c r="N183">
        <v>0</v>
      </c>
      <c r="O183" s="1">
        <v>1042155</v>
      </c>
      <c r="P183" s="1">
        <v>911887</v>
      </c>
      <c r="Q183" s="1">
        <f t="shared" si="13"/>
        <v>130268</v>
      </c>
    </row>
    <row r="184" spans="1:17" outlineLevel="1">
      <c r="A184">
        <v>1429</v>
      </c>
      <c r="B184">
        <v>31</v>
      </c>
      <c r="C184">
        <v>61</v>
      </c>
      <c r="D184" t="s">
        <v>174</v>
      </c>
      <c r="E184">
        <v>0</v>
      </c>
      <c r="F184">
        <v>0</v>
      </c>
      <c r="G184" s="1">
        <v>-2945712</v>
      </c>
      <c r="H184" s="1">
        <v>-2945712</v>
      </c>
      <c r="I184">
        <v>0</v>
      </c>
      <c r="J184">
        <v>0</v>
      </c>
      <c r="K184" s="1">
        <v>1054651</v>
      </c>
      <c r="L184" s="1">
        <v>603300</v>
      </c>
      <c r="M184" s="1">
        <v>1657951</v>
      </c>
      <c r="N184">
        <v>0</v>
      </c>
      <c r="O184" s="1">
        <v>-1287761</v>
      </c>
      <c r="P184" s="1">
        <v>-538860</v>
      </c>
      <c r="Q184" s="1">
        <f t="shared" si="13"/>
        <v>-748901</v>
      </c>
    </row>
    <row r="185" spans="1:17" outlineLevel="1">
      <c r="A185">
        <v>1430</v>
      </c>
      <c r="B185">
        <v>31</v>
      </c>
      <c r="C185">
        <v>63</v>
      </c>
      <c r="D185" t="s">
        <v>175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 s="1">
        <v>1315924</v>
      </c>
      <c r="L185" s="1">
        <v>1968401</v>
      </c>
      <c r="M185" s="1">
        <v>3284325</v>
      </c>
      <c r="N185">
        <v>0</v>
      </c>
      <c r="O185" s="1">
        <v>3284325</v>
      </c>
      <c r="P185" s="1">
        <v>1345365</v>
      </c>
      <c r="Q185" s="1">
        <f t="shared" si="13"/>
        <v>1938960</v>
      </c>
    </row>
    <row r="186" spans="1:17" outlineLevel="1">
      <c r="A186">
        <v>1431</v>
      </c>
      <c r="B186">
        <v>31</v>
      </c>
      <c r="C186">
        <v>65</v>
      </c>
      <c r="D186" t="s">
        <v>176</v>
      </c>
      <c r="E186">
        <v>0</v>
      </c>
      <c r="F186">
        <v>0</v>
      </c>
      <c r="G186" s="1">
        <v>-21333820</v>
      </c>
      <c r="H186" s="1">
        <v>-21333820</v>
      </c>
      <c r="I186">
        <v>0</v>
      </c>
      <c r="J186">
        <v>0</v>
      </c>
      <c r="K186" s="1">
        <v>7272717</v>
      </c>
      <c r="L186" s="1">
        <v>6700513</v>
      </c>
      <c r="M186" s="1">
        <v>13973230</v>
      </c>
      <c r="N186" s="1">
        <v>9852333</v>
      </c>
      <c r="O186" s="1">
        <v>2491743</v>
      </c>
      <c r="P186" s="1">
        <v>-1434490</v>
      </c>
      <c r="Q186" s="1">
        <f t="shared" si="13"/>
        <v>3926233</v>
      </c>
    </row>
    <row r="187" spans="1:17" outlineLevel="1">
      <c r="A187">
        <v>1432</v>
      </c>
      <c r="B187">
        <v>31</v>
      </c>
      <c r="C187">
        <v>66</v>
      </c>
      <c r="D187" t="s">
        <v>177</v>
      </c>
      <c r="E187">
        <v>0</v>
      </c>
      <c r="F187">
        <v>0</v>
      </c>
      <c r="G187" s="1">
        <v>-20047704</v>
      </c>
      <c r="H187" s="1">
        <v>-20047704</v>
      </c>
      <c r="I187">
        <v>0</v>
      </c>
      <c r="J187">
        <v>0</v>
      </c>
      <c r="K187" s="1">
        <v>2877006</v>
      </c>
      <c r="L187" s="1">
        <v>9048529</v>
      </c>
      <c r="M187" s="1">
        <v>11925535</v>
      </c>
      <c r="N187" s="1">
        <v>12460873</v>
      </c>
      <c r="O187" s="1">
        <v>4338704</v>
      </c>
      <c r="P187" s="1">
        <v>-486463</v>
      </c>
      <c r="Q187" s="1">
        <f t="shared" si="13"/>
        <v>4825167</v>
      </c>
    </row>
    <row r="188" spans="1:17" outlineLevel="1">
      <c r="A188">
        <v>1433</v>
      </c>
      <c r="B188">
        <v>31</v>
      </c>
      <c r="C188">
        <v>71</v>
      </c>
      <c r="D188" t="s">
        <v>178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 s="1">
        <v>2280455</v>
      </c>
      <c r="M188" s="1">
        <v>2280455</v>
      </c>
      <c r="N188">
        <v>0</v>
      </c>
      <c r="O188" s="1">
        <v>2280455</v>
      </c>
      <c r="P188" s="1">
        <v>1284288</v>
      </c>
      <c r="Q188" s="1">
        <f t="shared" si="13"/>
        <v>996167</v>
      </c>
    </row>
    <row r="189" spans="1:17" outlineLevel="1">
      <c r="A189">
        <v>1434</v>
      </c>
      <c r="B189">
        <v>31</v>
      </c>
      <c r="C189">
        <v>85</v>
      </c>
      <c r="D189" t="s">
        <v>179</v>
      </c>
      <c r="E189">
        <v>0</v>
      </c>
      <c r="F189">
        <v>0</v>
      </c>
      <c r="G189" s="1">
        <v>-9000000</v>
      </c>
      <c r="H189" s="1">
        <v>-9000000</v>
      </c>
      <c r="I189">
        <v>0</v>
      </c>
      <c r="J189">
        <v>0</v>
      </c>
      <c r="K189">
        <v>0</v>
      </c>
      <c r="L189" s="1">
        <v>9101475</v>
      </c>
      <c r="M189" s="1">
        <v>9101475</v>
      </c>
      <c r="N189">
        <v>0</v>
      </c>
      <c r="O189" s="1">
        <v>101475</v>
      </c>
      <c r="P189" s="1">
        <v>-9000000</v>
      </c>
      <c r="Q189" s="1">
        <f t="shared" si="13"/>
        <v>9101475</v>
      </c>
    </row>
    <row r="190" spans="1:17" outlineLevel="1">
      <c r="A190">
        <v>1435</v>
      </c>
      <c r="B190">
        <v>31</v>
      </c>
      <c r="C190">
        <v>97</v>
      </c>
      <c r="D190" t="s">
        <v>180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 s="1">
        <v>746080622</v>
      </c>
      <c r="O190" s="1">
        <v>746080622</v>
      </c>
      <c r="P190" s="1">
        <v>783464996</v>
      </c>
      <c r="Q190" s="1">
        <f t="shared" si="13"/>
        <v>-37384374</v>
      </c>
    </row>
    <row r="191" spans="1:17" s="14" customFormat="1">
      <c r="A191" s="14">
        <v>15</v>
      </c>
      <c r="B191" s="14">
        <v>33</v>
      </c>
      <c r="D191" s="14" t="s">
        <v>181</v>
      </c>
      <c r="E191" s="14">
        <v>0</v>
      </c>
      <c r="F191" s="14">
        <v>0</v>
      </c>
      <c r="G191" s="15">
        <v>-82275406</v>
      </c>
      <c r="H191" s="15">
        <v>-82275406</v>
      </c>
      <c r="I191" s="15">
        <v>61770465</v>
      </c>
      <c r="J191" s="14">
        <v>0</v>
      </c>
      <c r="K191" s="15">
        <v>39877365</v>
      </c>
      <c r="L191" s="15">
        <v>6625554</v>
      </c>
      <c r="M191" s="15">
        <v>108273384</v>
      </c>
      <c r="N191" s="14">
        <v>0</v>
      </c>
      <c r="O191" s="15">
        <v>25997978</v>
      </c>
      <c r="P191" s="15">
        <v>25994864</v>
      </c>
      <c r="Q191" s="15">
        <f>O191-P191</f>
        <v>3114</v>
      </c>
    </row>
    <row r="192" spans="1:17" outlineLevel="1">
      <c r="A192">
        <v>151</v>
      </c>
      <c r="B192">
        <v>33</v>
      </c>
      <c r="C192">
        <v>21</v>
      </c>
      <c r="D192" t="s">
        <v>182</v>
      </c>
      <c r="E192">
        <v>0</v>
      </c>
      <c r="F192">
        <v>0</v>
      </c>
      <c r="G192" s="1">
        <v>-41589533</v>
      </c>
      <c r="H192" s="1">
        <v>-41589533</v>
      </c>
      <c r="I192" s="1">
        <v>19725780</v>
      </c>
      <c r="J192">
        <v>0</v>
      </c>
      <c r="K192" s="1">
        <v>15968001</v>
      </c>
      <c r="L192">
        <v>0</v>
      </c>
      <c r="M192" s="1">
        <v>35693781</v>
      </c>
      <c r="N192">
        <v>0</v>
      </c>
      <c r="O192" s="1">
        <v>-5895752</v>
      </c>
      <c r="P192" s="1">
        <v>-2027700</v>
      </c>
      <c r="Q192" s="1">
        <f t="shared" ref="Q192:Q197" si="14">O192-P192</f>
        <v>-3868052</v>
      </c>
    </row>
    <row r="193" spans="1:17" outlineLevel="1">
      <c r="A193">
        <v>152</v>
      </c>
      <c r="B193">
        <v>33</v>
      </c>
      <c r="C193">
        <v>23</v>
      </c>
      <c r="D193" t="s">
        <v>183</v>
      </c>
      <c r="E193">
        <v>0</v>
      </c>
      <c r="F193">
        <v>0</v>
      </c>
      <c r="G193" s="1">
        <v>-19002116</v>
      </c>
      <c r="H193" s="1">
        <v>-19002116</v>
      </c>
      <c r="I193" s="1">
        <v>35580382</v>
      </c>
      <c r="J193">
        <v>0</v>
      </c>
      <c r="K193" s="1">
        <v>89614</v>
      </c>
      <c r="L193">
        <v>0</v>
      </c>
      <c r="M193" s="1">
        <v>35669996</v>
      </c>
      <c r="N193">
        <v>0</v>
      </c>
      <c r="O193" s="1">
        <v>16667880</v>
      </c>
      <c r="P193" s="1">
        <v>14503771</v>
      </c>
      <c r="Q193" s="1">
        <f t="shared" si="14"/>
        <v>2164109</v>
      </c>
    </row>
    <row r="194" spans="1:17" outlineLevel="1">
      <c r="A194">
        <v>153</v>
      </c>
      <c r="B194">
        <v>33</v>
      </c>
      <c r="C194">
        <v>24</v>
      </c>
      <c r="D194" t="s">
        <v>184</v>
      </c>
      <c r="E194">
        <v>0</v>
      </c>
      <c r="F194">
        <v>0</v>
      </c>
      <c r="G194" s="1">
        <v>-4315700</v>
      </c>
      <c r="H194" s="1">
        <v>-4315700</v>
      </c>
      <c r="I194" s="1">
        <v>6464303</v>
      </c>
      <c r="J194">
        <v>0</v>
      </c>
      <c r="K194" s="1">
        <v>3533602</v>
      </c>
      <c r="L194">
        <v>0</v>
      </c>
      <c r="M194" s="1">
        <v>9997905</v>
      </c>
      <c r="N194">
        <v>0</v>
      </c>
      <c r="O194" s="1">
        <v>5682205</v>
      </c>
      <c r="P194" s="1">
        <v>4973822</v>
      </c>
      <c r="Q194" s="1">
        <f t="shared" si="14"/>
        <v>708383</v>
      </c>
    </row>
    <row r="195" spans="1:17" outlineLevel="1">
      <c r="A195">
        <v>154</v>
      </c>
      <c r="B195">
        <v>33</v>
      </c>
      <c r="C195">
        <v>31</v>
      </c>
      <c r="D195" t="s">
        <v>185</v>
      </c>
      <c r="E195">
        <v>0</v>
      </c>
      <c r="F195">
        <v>0</v>
      </c>
      <c r="G195" s="1">
        <v>-3863300</v>
      </c>
      <c r="H195" s="1">
        <v>-3863300</v>
      </c>
      <c r="I195">
        <v>0</v>
      </c>
      <c r="J195">
        <v>0</v>
      </c>
      <c r="K195" s="1">
        <v>3350928</v>
      </c>
      <c r="L195" s="1">
        <v>1750605</v>
      </c>
      <c r="M195" s="1">
        <v>5101533</v>
      </c>
      <c r="N195">
        <v>0</v>
      </c>
      <c r="O195" s="1">
        <v>1238233</v>
      </c>
      <c r="P195" s="1">
        <v>509996</v>
      </c>
      <c r="Q195" s="1">
        <f t="shared" si="14"/>
        <v>728237</v>
      </c>
    </row>
    <row r="196" spans="1:17" outlineLevel="1">
      <c r="A196">
        <v>155</v>
      </c>
      <c r="B196">
        <v>33</v>
      </c>
      <c r="C196">
        <v>47</v>
      </c>
      <c r="D196" t="s">
        <v>186</v>
      </c>
      <c r="E196">
        <v>0</v>
      </c>
      <c r="F196">
        <v>0</v>
      </c>
      <c r="G196" s="1">
        <v>-9403227</v>
      </c>
      <c r="H196" s="1">
        <v>-9403227</v>
      </c>
      <c r="I196">
        <v>0</v>
      </c>
      <c r="J196">
        <v>0</v>
      </c>
      <c r="K196" s="1">
        <v>9403227</v>
      </c>
      <c r="L196">
        <v>0</v>
      </c>
      <c r="M196" s="1">
        <v>9403227</v>
      </c>
      <c r="N196">
        <v>0</v>
      </c>
      <c r="O196">
        <v>0</v>
      </c>
      <c r="P196">
        <v>0</v>
      </c>
      <c r="Q196" s="1">
        <f t="shared" si="14"/>
        <v>0</v>
      </c>
    </row>
    <row r="197" spans="1:17" outlineLevel="1">
      <c r="A197">
        <v>156</v>
      </c>
      <c r="B197">
        <v>33</v>
      </c>
      <c r="C197">
        <v>51</v>
      </c>
      <c r="D197" t="s">
        <v>187</v>
      </c>
      <c r="E197">
        <v>0</v>
      </c>
      <c r="F197">
        <v>0</v>
      </c>
      <c r="G197" s="1">
        <v>-4101530</v>
      </c>
      <c r="H197" s="1">
        <v>-4101530</v>
      </c>
      <c r="I197">
        <v>0</v>
      </c>
      <c r="J197">
        <v>0</v>
      </c>
      <c r="K197" s="1">
        <v>7482050</v>
      </c>
      <c r="L197" s="1">
        <v>4874949</v>
      </c>
      <c r="M197" s="1">
        <v>12356999</v>
      </c>
      <c r="N197">
        <v>0</v>
      </c>
      <c r="O197" s="1">
        <v>8255469</v>
      </c>
      <c r="P197" s="1">
        <v>8034975</v>
      </c>
      <c r="Q197" s="1">
        <f t="shared" si="14"/>
        <v>220494</v>
      </c>
    </row>
    <row r="198" spans="1:17" s="14" customFormat="1">
      <c r="A198" s="14">
        <v>16</v>
      </c>
      <c r="B198" s="14">
        <v>35</v>
      </c>
      <c r="D198" s="14" t="s">
        <v>188</v>
      </c>
      <c r="E198" s="14">
        <v>0</v>
      </c>
      <c r="F198" s="14">
        <v>0</v>
      </c>
      <c r="G198" s="15">
        <v>-136694444</v>
      </c>
      <c r="H198" s="15">
        <v>-136694444</v>
      </c>
      <c r="I198" s="14">
        <v>0</v>
      </c>
      <c r="J198" s="14">
        <v>0</v>
      </c>
      <c r="K198" s="15">
        <v>26428887</v>
      </c>
      <c r="L198" s="15">
        <v>33554134</v>
      </c>
      <c r="M198" s="15">
        <v>59983021</v>
      </c>
      <c r="N198" s="15">
        <v>84778687</v>
      </c>
      <c r="O198" s="15">
        <v>8067264</v>
      </c>
      <c r="P198" s="15">
        <v>1592374</v>
      </c>
      <c r="Q198" s="15">
        <f>O198-P198</f>
        <v>6474890</v>
      </c>
    </row>
    <row r="199" spans="1:17" ht="15.75" customHeight="1" outlineLevel="1">
      <c r="A199">
        <v>161</v>
      </c>
      <c r="B199">
        <v>35</v>
      </c>
      <c r="C199">
        <v>1</v>
      </c>
      <c r="D199" t="s">
        <v>189</v>
      </c>
      <c r="E199">
        <v>0</v>
      </c>
      <c r="F199">
        <v>0</v>
      </c>
      <c r="G199" s="1">
        <v>-136694444</v>
      </c>
      <c r="H199" s="1">
        <v>-136694444</v>
      </c>
      <c r="I199">
        <v>0</v>
      </c>
      <c r="J199">
        <v>0</v>
      </c>
      <c r="K199" s="1">
        <v>26428887</v>
      </c>
      <c r="L199" s="1">
        <v>33554134</v>
      </c>
      <c r="M199" s="1">
        <v>59983021</v>
      </c>
      <c r="N199" s="1">
        <v>4453</v>
      </c>
      <c r="O199" s="1">
        <v>-76706970</v>
      </c>
      <c r="P199" s="1">
        <v>-83267626</v>
      </c>
      <c r="Q199" s="1">
        <f t="shared" ref="Q199:Q200" si="15">O199-P199</f>
        <v>6560656</v>
      </c>
    </row>
    <row r="200" spans="1:17" outlineLevel="1">
      <c r="A200">
        <v>162</v>
      </c>
      <c r="B200">
        <v>35</v>
      </c>
      <c r="C200">
        <v>97</v>
      </c>
      <c r="D200" t="s">
        <v>180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 s="1">
        <v>84774234</v>
      </c>
      <c r="O200" s="1">
        <v>84774234</v>
      </c>
      <c r="P200" s="1">
        <v>84860000</v>
      </c>
      <c r="Q200" s="1">
        <f t="shared" si="15"/>
        <v>-85766</v>
      </c>
    </row>
    <row r="201" spans="1:17">
      <c r="N201" s="1"/>
      <c r="O201" s="1"/>
      <c r="P201" s="1"/>
    </row>
    <row r="202" spans="1:17" ht="15.75" thickBot="1">
      <c r="M202" s="4" t="s">
        <v>258</v>
      </c>
      <c r="N202" s="1"/>
      <c r="O202" s="5">
        <f>O3+O8+O36+O59+O73+O92+O96+O102+O110+O118+O128+O131+O150+O155+O191+O198</f>
        <v>30942352</v>
      </c>
      <c r="P202" s="5">
        <f t="shared" ref="P202:Q202" si="16">P3+P8+P36+P59+P73+P92+P96+P102+P110+P118+P128+P131+P150+P155+P191+P198</f>
        <v>12875568</v>
      </c>
      <c r="Q202" s="5">
        <f t="shared" si="16"/>
        <v>18066784</v>
      </c>
    </row>
    <row r="203" spans="1:17" ht="15.75" thickTop="1">
      <c r="N203" s="1"/>
      <c r="O203" s="1"/>
      <c r="P203" s="1"/>
    </row>
    <row r="204" spans="1:17" s="14" customFormat="1">
      <c r="A204" s="14">
        <v>17</v>
      </c>
      <c r="B204" s="14">
        <v>41</v>
      </c>
      <c r="D204" s="14" t="s">
        <v>190</v>
      </c>
      <c r="E204" s="14">
        <v>0</v>
      </c>
      <c r="F204" s="14">
        <v>0</v>
      </c>
      <c r="G204" s="15">
        <v>-5408179</v>
      </c>
      <c r="H204" s="15">
        <v>-5408179</v>
      </c>
      <c r="I204" s="14">
        <v>0</v>
      </c>
      <c r="J204" s="14">
        <v>0</v>
      </c>
      <c r="K204" s="15">
        <v>8281449</v>
      </c>
      <c r="L204" s="15">
        <v>990350</v>
      </c>
      <c r="M204" s="15">
        <v>9271799</v>
      </c>
      <c r="N204" s="15">
        <v>6223537</v>
      </c>
      <c r="O204" s="15">
        <v>10087157</v>
      </c>
      <c r="P204" s="15">
        <v>10192548</v>
      </c>
      <c r="Q204" s="15">
        <f>O204-P204</f>
        <v>-105391</v>
      </c>
    </row>
    <row r="205" spans="1:17" outlineLevel="1">
      <c r="A205">
        <v>171</v>
      </c>
      <c r="B205">
        <v>41</v>
      </c>
      <c r="C205">
        <v>21</v>
      </c>
      <c r="D205" t="s">
        <v>109</v>
      </c>
      <c r="E205">
        <v>0</v>
      </c>
      <c r="F205">
        <v>0</v>
      </c>
      <c r="G205" s="1">
        <v>-5408179</v>
      </c>
      <c r="H205" s="1">
        <v>-5408179</v>
      </c>
      <c r="I205">
        <v>0</v>
      </c>
      <c r="J205">
        <v>0</v>
      </c>
      <c r="K205" s="1">
        <v>4507816</v>
      </c>
      <c r="L205">
        <v>0</v>
      </c>
      <c r="M205" s="1">
        <v>4507816</v>
      </c>
      <c r="N205">
        <v>0</v>
      </c>
      <c r="O205" s="1">
        <v>-900363</v>
      </c>
      <c r="P205" s="1">
        <v>-1329972</v>
      </c>
      <c r="Q205" s="1">
        <f t="shared" ref="Q205:Q208" si="17">O205-P205</f>
        <v>429609</v>
      </c>
    </row>
    <row r="206" spans="1:17" outlineLevel="1">
      <c r="A206">
        <v>172</v>
      </c>
      <c r="B206">
        <v>41</v>
      </c>
      <c r="C206">
        <v>23</v>
      </c>
      <c r="D206" t="s">
        <v>191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 s="1">
        <v>3773633</v>
      </c>
      <c r="L206">
        <v>0</v>
      </c>
      <c r="M206" s="1">
        <v>3773633</v>
      </c>
      <c r="N206">
        <v>0</v>
      </c>
      <c r="O206" s="1">
        <v>3773633</v>
      </c>
      <c r="P206" s="1">
        <v>2240000</v>
      </c>
      <c r="Q206" s="1">
        <f t="shared" si="17"/>
        <v>1533633</v>
      </c>
    </row>
    <row r="207" spans="1:17" outlineLevel="1">
      <c r="A207">
        <v>173</v>
      </c>
      <c r="B207">
        <v>41</v>
      </c>
      <c r="C207">
        <v>84</v>
      </c>
      <c r="D207" t="s">
        <v>192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 s="1">
        <v>6223537</v>
      </c>
      <c r="O207" s="1">
        <v>6223537</v>
      </c>
      <c r="P207" s="1">
        <v>8643520</v>
      </c>
      <c r="Q207" s="1">
        <f t="shared" si="17"/>
        <v>-2419983</v>
      </c>
    </row>
    <row r="208" spans="1:17" outlineLevel="1">
      <c r="A208">
        <v>174</v>
      </c>
      <c r="B208">
        <v>41</v>
      </c>
      <c r="C208">
        <v>89</v>
      </c>
      <c r="D208" t="s">
        <v>2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 s="1">
        <v>990350</v>
      </c>
      <c r="M208" s="1">
        <v>990350</v>
      </c>
      <c r="N208">
        <v>0</v>
      </c>
      <c r="O208" s="1">
        <v>990350</v>
      </c>
      <c r="P208" s="1">
        <v>639000</v>
      </c>
      <c r="Q208" s="1">
        <f t="shared" si="17"/>
        <v>351350</v>
      </c>
    </row>
    <row r="209" spans="1:17" s="14" customFormat="1">
      <c r="A209" s="14">
        <v>18</v>
      </c>
      <c r="B209" s="14">
        <v>43</v>
      </c>
      <c r="D209" s="14" t="s">
        <v>193</v>
      </c>
      <c r="E209" s="14">
        <v>0</v>
      </c>
      <c r="F209" s="14">
        <v>0</v>
      </c>
      <c r="G209" s="15">
        <v>-142449394</v>
      </c>
      <c r="H209" s="15">
        <v>-142449394</v>
      </c>
      <c r="I209" s="15">
        <v>21427295</v>
      </c>
      <c r="J209" s="14">
        <v>0</v>
      </c>
      <c r="K209" s="15">
        <v>77947221</v>
      </c>
      <c r="L209" s="15">
        <v>25040884</v>
      </c>
      <c r="M209" s="15">
        <v>124415400</v>
      </c>
      <c r="N209" s="14">
        <v>0</v>
      </c>
      <c r="O209" s="15">
        <v>-18033994</v>
      </c>
      <c r="P209" s="15">
        <v>-32072465</v>
      </c>
      <c r="Q209" s="15">
        <f>O209-P209</f>
        <v>14038471</v>
      </c>
    </row>
    <row r="210" spans="1:17" outlineLevel="1">
      <c r="A210">
        <v>181</v>
      </c>
      <c r="B210">
        <v>43</v>
      </c>
      <c r="C210">
        <v>1</v>
      </c>
      <c r="D210" t="s">
        <v>194</v>
      </c>
      <c r="E210">
        <v>0</v>
      </c>
      <c r="F210">
        <v>0</v>
      </c>
      <c r="G210" s="1">
        <v>-131141398</v>
      </c>
      <c r="H210" s="1">
        <v>-131141398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 s="1">
        <v>-131141398</v>
      </c>
      <c r="P210" s="1">
        <v>-131792000</v>
      </c>
      <c r="Q210" s="1">
        <f t="shared" ref="Q210:Q214" si="18">O210-P210</f>
        <v>650602</v>
      </c>
    </row>
    <row r="211" spans="1:17" outlineLevel="1">
      <c r="A211">
        <v>182</v>
      </c>
      <c r="B211">
        <v>43</v>
      </c>
      <c r="C211">
        <v>21</v>
      </c>
      <c r="D211" t="s">
        <v>195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 s="1">
        <v>29506174</v>
      </c>
      <c r="L211">
        <v>0</v>
      </c>
      <c r="M211" s="1">
        <v>29506174</v>
      </c>
      <c r="N211">
        <v>0</v>
      </c>
      <c r="O211" s="1">
        <v>29506174</v>
      </c>
      <c r="P211" s="1">
        <v>28676084</v>
      </c>
      <c r="Q211" s="1">
        <f t="shared" si="18"/>
        <v>830090</v>
      </c>
    </row>
    <row r="212" spans="1:17" outlineLevel="1">
      <c r="A212">
        <v>183</v>
      </c>
      <c r="B212">
        <v>43</v>
      </c>
      <c r="C212">
        <v>22</v>
      </c>
      <c r="D212" t="s">
        <v>196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 s="1">
        <v>36977726</v>
      </c>
      <c r="L212">
        <v>0</v>
      </c>
      <c r="M212" s="1">
        <v>36977726</v>
      </c>
      <c r="N212">
        <v>0</v>
      </c>
      <c r="O212" s="1">
        <v>36977726</v>
      </c>
      <c r="P212" s="1">
        <v>28730000</v>
      </c>
      <c r="Q212" s="1">
        <f t="shared" si="18"/>
        <v>8247726</v>
      </c>
    </row>
    <row r="213" spans="1:17" outlineLevel="1">
      <c r="A213">
        <v>184</v>
      </c>
      <c r="B213">
        <v>43</v>
      </c>
      <c r="C213">
        <v>23</v>
      </c>
      <c r="D213" t="s">
        <v>197</v>
      </c>
      <c r="E213">
        <v>0</v>
      </c>
      <c r="F213">
        <v>0</v>
      </c>
      <c r="G213" s="1">
        <v>-11307996</v>
      </c>
      <c r="H213" s="1">
        <v>-11307996</v>
      </c>
      <c r="I213" s="1">
        <v>21427295</v>
      </c>
      <c r="J213">
        <v>0</v>
      </c>
      <c r="K213" s="1">
        <v>11463321</v>
      </c>
      <c r="L213">
        <v>0</v>
      </c>
      <c r="M213" s="1">
        <v>32890616</v>
      </c>
      <c r="N213">
        <v>0</v>
      </c>
      <c r="O213" s="1">
        <v>21582620</v>
      </c>
      <c r="P213" s="1">
        <v>17616731</v>
      </c>
      <c r="Q213" s="1">
        <f t="shared" si="18"/>
        <v>3965889</v>
      </c>
    </row>
    <row r="214" spans="1:17" outlineLevel="1">
      <c r="A214">
        <v>185</v>
      </c>
      <c r="B214">
        <v>43</v>
      </c>
      <c r="C214">
        <v>89</v>
      </c>
      <c r="D214" t="s">
        <v>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 s="1">
        <v>25040884</v>
      </c>
      <c r="M214" s="1">
        <v>25040884</v>
      </c>
      <c r="N214">
        <v>0</v>
      </c>
      <c r="O214" s="1">
        <v>25040884</v>
      </c>
      <c r="P214" s="1">
        <v>24696720</v>
      </c>
      <c r="Q214" s="1">
        <f t="shared" si="18"/>
        <v>344164</v>
      </c>
    </row>
    <row r="215" spans="1:17" s="14" customFormat="1">
      <c r="A215" s="14">
        <v>19</v>
      </c>
      <c r="B215" s="14">
        <v>47</v>
      </c>
      <c r="D215" s="14" t="s">
        <v>198</v>
      </c>
      <c r="E215" s="14">
        <v>0</v>
      </c>
      <c r="F215" s="14">
        <v>0</v>
      </c>
      <c r="G215" s="15">
        <v>-324665777</v>
      </c>
      <c r="H215" s="15">
        <v>-324665777</v>
      </c>
      <c r="I215" s="14">
        <v>0</v>
      </c>
      <c r="J215" s="14">
        <v>0</v>
      </c>
      <c r="K215" s="15">
        <v>240803417</v>
      </c>
      <c r="L215" s="15">
        <v>12290579</v>
      </c>
      <c r="M215" s="15">
        <v>253093996</v>
      </c>
      <c r="N215" s="15">
        <v>5403400</v>
      </c>
      <c r="O215" s="15">
        <v>-66168381</v>
      </c>
      <c r="P215" s="15">
        <v>-44463611</v>
      </c>
      <c r="Q215" s="15">
        <f>O215-P215</f>
        <v>-21704770</v>
      </c>
    </row>
    <row r="216" spans="1:17" outlineLevel="1">
      <c r="A216">
        <v>191</v>
      </c>
      <c r="B216">
        <v>47</v>
      </c>
      <c r="C216">
        <v>1</v>
      </c>
      <c r="D216" t="s">
        <v>194</v>
      </c>
      <c r="E216">
        <v>0</v>
      </c>
      <c r="F216">
        <v>0</v>
      </c>
      <c r="G216" s="1">
        <v>-324665777</v>
      </c>
      <c r="H216" s="1">
        <v>-324665777</v>
      </c>
      <c r="I216">
        <v>0</v>
      </c>
      <c r="J216">
        <v>0</v>
      </c>
      <c r="K216" s="1">
        <v>10051265</v>
      </c>
      <c r="L216">
        <v>0</v>
      </c>
      <c r="M216" s="1">
        <v>10051265</v>
      </c>
      <c r="N216">
        <v>0</v>
      </c>
      <c r="O216" s="1">
        <v>-314614512</v>
      </c>
      <c r="P216" s="1">
        <v>-295041267</v>
      </c>
      <c r="Q216" s="1">
        <f t="shared" ref="Q216:Q223" si="19">O216-P216</f>
        <v>-19573245</v>
      </c>
    </row>
    <row r="217" spans="1:17" outlineLevel="1">
      <c r="A217">
        <v>192</v>
      </c>
      <c r="B217">
        <v>47</v>
      </c>
      <c r="C217">
        <v>21</v>
      </c>
      <c r="D217" t="s">
        <v>199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 s="1">
        <v>41416835</v>
      </c>
      <c r="L217">
        <v>0</v>
      </c>
      <c r="M217" s="1">
        <v>41416835</v>
      </c>
      <c r="N217" s="1">
        <v>7992</v>
      </c>
      <c r="O217" s="1">
        <v>41424827</v>
      </c>
      <c r="P217" s="1">
        <v>64215307</v>
      </c>
      <c r="Q217" s="1">
        <f t="shared" si="19"/>
        <v>-22790480</v>
      </c>
    </row>
    <row r="218" spans="1:17" outlineLevel="1">
      <c r="A218">
        <v>193</v>
      </c>
      <c r="B218">
        <v>47</v>
      </c>
      <c r="C218">
        <v>22</v>
      </c>
      <c r="D218" t="s">
        <v>200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 s="1">
        <v>176571376</v>
      </c>
      <c r="L218">
        <v>0</v>
      </c>
      <c r="M218" s="1">
        <v>176571376</v>
      </c>
      <c r="N218">
        <v>0</v>
      </c>
      <c r="O218" s="1">
        <v>176571376</v>
      </c>
      <c r="P218" s="1">
        <v>145149921</v>
      </c>
      <c r="Q218" s="1">
        <f t="shared" si="19"/>
        <v>31421455</v>
      </c>
    </row>
    <row r="219" spans="1:17" outlineLevel="1">
      <c r="A219">
        <v>194</v>
      </c>
      <c r="B219">
        <v>47</v>
      </c>
      <c r="C219">
        <v>23</v>
      </c>
      <c r="D219" t="s">
        <v>201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 s="1">
        <v>11563011</v>
      </c>
      <c r="L219">
        <v>0</v>
      </c>
      <c r="M219" s="1">
        <v>11563011</v>
      </c>
      <c r="N219">
        <v>0</v>
      </c>
      <c r="O219" s="1">
        <v>11563011</v>
      </c>
      <c r="P219" s="1">
        <v>19264992</v>
      </c>
      <c r="Q219" s="1">
        <f t="shared" si="19"/>
        <v>-7701981</v>
      </c>
    </row>
    <row r="220" spans="1:17" outlineLevel="1">
      <c r="A220">
        <v>195</v>
      </c>
      <c r="B220">
        <v>47</v>
      </c>
      <c r="C220">
        <v>25</v>
      </c>
      <c r="D220" t="s">
        <v>187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 s="1">
        <v>1740000</v>
      </c>
      <c r="Q220" s="1">
        <f t="shared" si="19"/>
        <v>-1740000</v>
      </c>
    </row>
    <row r="221" spans="1:17" outlineLevel="1">
      <c r="A221">
        <v>196</v>
      </c>
      <c r="B221">
        <v>47</v>
      </c>
      <c r="C221">
        <v>81</v>
      </c>
      <c r="D221" t="s">
        <v>202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150</v>
      </c>
      <c r="L221">
        <v>0</v>
      </c>
      <c r="M221">
        <v>150</v>
      </c>
      <c r="N221" s="1">
        <v>-2115759</v>
      </c>
      <c r="O221" s="1">
        <v>-2115609</v>
      </c>
      <c r="P221" s="1">
        <v>-1800000</v>
      </c>
      <c r="Q221" s="1">
        <f t="shared" si="19"/>
        <v>-315609</v>
      </c>
    </row>
    <row r="222" spans="1:17" outlineLevel="1">
      <c r="A222">
        <v>197</v>
      </c>
      <c r="B222">
        <v>47</v>
      </c>
      <c r="C222">
        <v>84</v>
      </c>
      <c r="D222" t="s">
        <v>192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 s="1">
        <v>7511167</v>
      </c>
      <c r="O222" s="1">
        <v>7511167</v>
      </c>
      <c r="P222" s="1">
        <v>10200000</v>
      </c>
      <c r="Q222" s="1">
        <f t="shared" si="19"/>
        <v>-2688833</v>
      </c>
    </row>
    <row r="223" spans="1:17" outlineLevel="1">
      <c r="A223">
        <v>198</v>
      </c>
      <c r="B223">
        <v>47</v>
      </c>
      <c r="C223">
        <v>89</v>
      </c>
      <c r="D223" t="s">
        <v>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 s="1">
        <v>1200780</v>
      </c>
      <c r="L223" s="1">
        <v>12290579</v>
      </c>
      <c r="M223" s="1">
        <v>13491359</v>
      </c>
      <c r="N223">
        <v>0</v>
      </c>
      <c r="O223" s="1">
        <v>13491359</v>
      </c>
      <c r="P223" s="1">
        <v>11807436</v>
      </c>
      <c r="Q223" s="1">
        <f t="shared" si="19"/>
        <v>1683923</v>
      </c>
    </row>
    <row r="224" spans="1:17" s="14" customFormat="1">
      <c r="A224" s="14">
        <v>20</v>
      </c>
      <c r="B224" s="14">
        <v>61</v>
      </c>
      <c r="D224" s="14" t="s">
        <v>203</v>
      </c>
      <c r="E224" s="14">
        <v>0</v>
      </c>
      <c r="F224" s="14">
        <v>0</v>
      </c>
      <c r="G224" s="15">
        <v>-37664556</v>
      </c>
      <c r="H224" s="15">
        <v>-37664556</v>
      </c>
      <c r="I224" s="14">
        <v>0</v>
      </c>
      <c r="J224" s="14">
        <v>0</v>
      </c>
      <c r="K224" s="15">
        <v>21097827</v>
      </c>
      <c r="L224" s="15">
        <v>6926381</v>
      </c>
      <c r="M224" s="15">
        <v>28024208</v>
      </c>
      <c r="N224" s="15">
        <v>17489045</v>
      </c>
      <c r="O224" s="15">
        <v>7848697</v>
      </c>
      <c r="P224" s="15">
        <v>3621833</v>
      </c>
      <c r="Q224" s="15">
        <f>O224-P224</f>
        <v>4226864</v>
      </c>
    </row>
    <row r="225" spans="1:17" outlineLevel="1">
      <c r="A225">
        <v>201</v>
      </c>
      <c r="B225">
        <v>61</v>
      </c>
      <c r="C225">
        <v>2</v>
      </c>
      <c r="D225" t="s">
        <v>204</v>
      </c>
      <c r="E225">
        <v>0</v>
      </c>
      <c r="F225">
        <v>0</v>
      </c>
      <c r="G225" s="1">
        <v>60000</v>
      </c>
      <c r="H225" s="1">
        <v>60000</v>
      </c>
      <c r="I225">
        <v>0</v>
      </c>
      <c r="J225">
        <v>0</v>
      </c>
      <c r="K225" s="1">
        <v>3867614</v>
      </c>
      <c r="L225">
        <v>0</v>
      </c>
      <c r="M225" s="1">
        <v>3867614</v>
      </c>
      <c r="N225">
        <v>0</v>
      </c>
      <c r="O225" s="1">
        <v>3927614</v>
      </c>
      <c r="P225" s="1">
        <v>7557896</v>
      </c>
      <c r="Q225" s="1">
        <f t="shared" ref="Q225:Q260" si="20">O225-P225</f>
        <v>-3630282</v>
      </c>
    </row>
    <row r="226" spans="1:17" outlineLevel="1">
      <c r="A226">
        <v>202</v>
      </c>
      <c r="B226">
        <v>61</v>
      </c>
      <c r="C226">
        <v>12</v>
      </c>
      <c r="D226" t="s">
        <v>205</v>
      </c>
      <c r="E226">
        <v>0</v>
      </c>
      <c r="F226">
        <v>0</v>
      </c>
      <c r="G226" s="1">
        <v>-1036234</v>
      </c>
      <c r="H226" s="1">
        <v>-1036234</v>
      </c>
      <c r="I226">
        <v>0</v>
      </c>
      <c r="J226">
        <v>0</v>
      </c>
      <c r="K226" s="1">
        <v>229878</v>
      </c>
      <c r="L226" s="1">
        <v>229077</v>
      </c>
      <c r="M226" s="1">
        <v>458955</v>
      </c>
      <c r="N226" s="1">
        <v>967562</v>
      </c>
      <c r="O226" s="1">
        <v>390283</v>
      </c>
      <c r="P226" s="1">
        <v>-598808</v>
      </c>
      <c r="Q226" s="1">
        <f t="shared" si="20"/>
        <v>989091</v>
      </c>
    </row>
    <row r="227" spans="1:17" outlineLevel="1">
      <c r="A227">
        <v>203</v>
      </c>
      <c r="B227">
        <v>61</v>
      </c>
      <c r="C227">
        <v>13</v>
      </c>
      <c r="D227" t="s">
        <v>206</v>
      </c>
      <c r="E227">
        <v>0</v>
      </c>
      <c r="F227">
        <v>0</v>
      </c>
      <c r="G227" s="1">
        <v>-1257190</v>
      </c>
      <c r="H227" s="1">
        <v>-1257190</v>
      </c>
      <c r="I227">
        <v>0</v>
      </c>
      <c r="J227">
        <v>0</v>
      </c>
      <c r="K227" s="1">
        <v>326347</v>
      </c>
      <c r="L227" s="1">
        <v>245255</v>
      </c>
      <c r="M227" s="1">
        <v>571602</v>
      </c>
      <c r="N227" s="1">
        <v>524723</v>
      </c>
      <c r="O227" s="1">
        <v>-160865</v>
      </c>
      <c r="P227" s="1">
        <v>-823686</v>
      </c>
      <c r="Q227" s="1">
        <f t="shared" si="20"/>
        <v>662821</v>
      </c>
    </row>
    <row r="228" spans="1:17" outlineLevel="1">
      <c r="A228">
        <v>204</v>
      </c>
      <c r="B228">
        <v>61</v>
      </c>
      <c r="C228">
        <v>19</v>
      </c>
      <c r="D228" t="s">
        <v>207</v>
      </c>
      <c r="E228">
        <v>0</v>
      </c>
      <c r="F228">
        <v>0</v>
      </c>
      <c r="G228" s="1">
        <v>-1117428</v>
      </c>
      <c r="H228" s="1">
        <v>-1117428</v>
      </c>
      <c r="I228">
        <v>0</v>
      </c>
      <c r="J228">
        <v>0</v>
      </c>
      <c r="K228" s="1">
        <v>327192</v>
      </c>
      <c r="L228" s="1">
        <v>279497</v>
      </c>
      <c r="M228" s="1">
        <v>606689</v>
      </c>
      <c r="N228" s="1">
        <v>792077</v>
      </c>
      <c r="O228" s="1">
        <v>281338</v>
      </c>
      <c r="P228" s="1">
        <v>-638069</v>
      </c>
      <c r="Q228" s="1">
        <f t="shared" si="20"/>
        <v>919407</v>
      </c>
    </row>
    <row r="229" spans="1:17" outlineLevel="1">
      <c r="A229">
        <v>205</v>
      </c>
      <c r="B229">
        <v>61</v>
      </c>
      <c r="C229">
        <v>25</v>
      </c>
      <c r="D229" t="s">
        <v>208</v>
      </c>
      <c r="E229">
        <v>0</v>
      </c>
      <c r="F229">
        <v>0</v>
      </c>
      <c r="G229" s="1">
        <v>-1149838</v>
      </c>
      <c r="H229" s="1">
        <v>-1149838</v>
      </c>
      <c r="I229">
        <v>0</v>
      </c>
      <c r="J229">
        <v>0</v>
      </c>
      <c r="K229" s="1">
        <v>2113712</v>
      </c>
      <c r="L229" s="1">
        <v>279394</v>
      </c>
      <c r="M229" s="1">
        <v>2393106</v>
      </c>
      <c r="N229" s="1">
        <v>570684</v>
      </c>
      <c r="O229" s="1">
        <v>1813952</v>
      </c>
      <c r="P229" s="1">
        <v>-639459</v>
      </c>
      <c r="Q229" s="1">
        <f t="shared" si="20"/>
        <v>2453411</v>
      </c>
    </row>
    <row r="230" spans="1:17" outlineLevel="1">
      <c r="A230">
        <v>206</v>
      </c>
      <c r="B230">
        <v>61</v>
      </c>
      <c r="C230">
        <v>26</v>
      </c>
      <c r="D230" t="s">
        <v>209</v>
      </c>
      <c r="E230">
        <v>0</v>
      </c>
      <c r="F230">
        <v>0</v>
      </c>
      <c r="G230" s="1">
        <v>-1293190</v>
      </c>
      <c r="H230" s="1">
        <v>-1293190</v>
      </c>
      <c r="I230">
        <v>0</v>
      </c>
      <c r="J230">
        <v>0</v>
      </c>
      <c r="K230" s="1">
        <v>233734</v>
      </c>
      <c r="L230" s="1">
        <v>318033</v>
      </c>
      <c r="M230" s="1">
        <v>551767</v>
      </c>
      <c r="N230" s="1">
        <v>646208</v>
      </c>
      <c r="O230" s="1">
        <v>-95215</v>
      </c>
      <c r="P230" s="1">
        <v>-733021</v>
      </c>
      <c r="Q230" s="1">
        <f t="shared" si="20"/>
        <v>637806</v>
      </c>
    </row>
    <row r="231" spans="1:17" outlineLevel="1">
      <c r="A231">
        <v>207</v>
      </c>
      <c r="B231">
        <v>61</v>
      </c>
      <c r="C231">
        <v>27</v>
      </c>
      <c r="D231" t="s">
        <v>210</v>
      </c>
      <c r="E231">
        <v>0</v>
      </c>
      <c r="F231">
        <v>0</v>
      </c>
      <c r="G231" s="1">
        <v>-1149828</v>
      </c>
      <c r="H231" s="1">
        <v>-1149828</v>
      </c>
      <c r="I231">
        <v>0</v>
      </c>
      <c r="J231">
        <v>0</v>
      </c>
      <c r="K231" s="1">
        <v>291577</v>
      </c>
      <c r="L231" s="1">
        <v>283852</v>
      </c>
      <c r="M231" s="1">
        <v>575429</v>
      </c>
      <c r="N231" s="1">
        <v>576760</v>
      </c>
      <c r="O231" s="1">
        <v>2361</v>
      </c>
      <c r="P231" s="1">
        <v>-609036</v>
      </c>
      <c r="Q231" s="1">
        <f t="shared" si="20"/>
        <v>611397</v>
      </c>
    </row>
    <row r="232" spans="1:17" outlineLevel="1">
      <c r="A232">
        <v>208</v>
      </c>
      <c r="B232">
        <v>61</v>
      </c>
      <c r="C232">
        <v>28</v>
      </c>
      <c r="D232" t="s">
        <v>211</v>
      </c>
      <c r="E232">
        <v>0</v>
      </c>
      <c r="F232">
        <v>0</v>
      </c>
      <c r="G232" s="1">
        <v>-972576</v>
      </c>
      <c r="H232" s="1">
        <v>-972576</v>
      </c>
      <c r="I232">
        <v>0</v>
      </c>
      <c r="J232">
        <v>0</v>
      </c>
      <c r="K232" s="1">
        <v>243258</v>
      </c>
      <c r="L232" s="1">
        <v>238079</v>
      </c>
      <c r="M232" s="1">
        <v>481337</v>
      </c>
      <c r="N232" s="1">
        <v>483753</v>
      </c>
      <c r="O232" s="1">
        <v>-7486</v>
      </c>
      <c r="P232" s="1">
        <v>-592805</v>
      </c>
      <c r="Q232" s="1">
        <f t="shared" si="20"/>
        <v>585319</v>
      </c>
    </row>
    <row r="233" spans="1:17" outlineLevel="1">
      <c r="A233">
        <v>209</v>
      </c>
      <c r="B233">
        <v>61</v>
      </c>
      <c r="C233">
        <v>29</v>
      </c>
      <c r="D233" t="s">
        <v>212</v>
      </c>
      <c r="E233">
        <v>0</v>
      </c>
      <c r="F233">
        <v>0</v>
      </c>
      <c r="G233" s="1">
        <v>-1293190</v>
      </c>
      <c r="H233" s="1">
        <v>-1293190</v>
      </c>
      <c r="I233">
        <v>0</v>
      </c>
      <c r="J233">
        <v>0</v>
      </c>
      <c r="K233" s="1">
        <v>321445</v>
      </c>
      <c r="L233" s="1">
        <v>322194</v>
      </c>
      <c r="M233" s="1">
        <v>643639</v>
      </c>
      <c r="N233" s="1">
        <v>654667</v>
      </c>
      <c r="O233" s="1">
        <v>5116</v>
      </c>
      <c r="P233" s="1">
        <v>-735049</v>
      </c>
      <c r="Q233" s="1">
        <f t="shared" si="20"/>
        <v>740165</v>
      </c>
    </row>
    <row r="234" spans="1:17" outlineLevel="1">
      <c r="A234">
        <v>2010</v>
      </c>
      <c r="B234">
        <v>61</v>
      </c>
      <c r="C234">
        <v>30</v>
      </c>
      <c r="D234" t="s">
        <v>213</v>
      </c>
      <c r="E234">
        <v>0</v>
      </c>
      <c r="F234">
        <v>0</v>
      </c>
      <c r="G234" s="1">
        <v>-1027282</v>
      </c>
      <c r="H234" s="1">
        <v>-1027282</v>
      </c>
      <c r="I234">
        <v>0</v>
      </c>
      <c r="J234">
        <v>0</v>
      </c>
      <c r="K234" s="1">
        <v>192536</v>
      </c>
      <c r="L234" s="1">
        <v>238079</v>
      </c>
      <c r="M234" s="1">
        <v>430615</v>
      </c>
      <c r="N234" s="1">
        <v>481461</v>
      </c>
      <c r="O234" s="1">
        <v>-115206</v>
      </c>
      <c r="P234" s="1">
        <v>-592290</v>
      </c>
      <c r="Q234" s="1">
        <f t="shared" si="20"/>
        <v>477084</v>
      </c>
    </row>
    <row r="235" spans="1:17" outlineLevel="1">
      <c r="A235">
        <v>2011</v>
      </c>
      <c r="B235">
        <v>61</v>
      </c>
      <c r="C235">
        <v>31</v>
      </c>
      <c r="D235" t="s">
        <v>214</v>
      </c>
      <c r="E235">
        <v>0</v>
      </c>
      <c r="F235">
        <v>0</v>
      </c>
      <c r="G235" s="1">
        <v>-1142028</v>
      </c>
      <c r="H235" s="1">
        <v>-1142028</v>
      </c>
      <c r="I235">
        <v>0</v>
      </c>
      <c r="J235">
        <v>0</v>
      </c>
      <c r="K235" s="1">
        <v>381343</v>
      </c>
      <c r="L235" s="1">
        <v>276659</v>
      </c>
      <c r="M235" s="1">
        <v>658002</v>
      </c>
      <c r="N235" s="1">
        <v>1177569</v>
      </c>
      <c r="O235" s="1">
        <v>693543</v>
      </c>
      <c r="P235" s="1">
        <v>-623076</v>
      </c>
      <c r="Q235" s="1">
        <f t="shared" si="20"/>
        <v>1316619</v>
      </c>
    </row>
    <row r="236" spans="1:17" outlineLevel="1">
      <c r="A236">
        <v>2012</v>
      </c>
      <c r="B236">
        <v>61</v>
      </c>
      <c r="C236">
        <v>34</v>
      </c>
      <c r="D236" t="s">
        <v>215</v>
      </c>
      <c r="E236">
        <v>0</v>
      </c>
      <c r="F236">
        <v>0</v>
      </c>
      <c r="G236" s="1">
        <v>-1059682</v>
      </c>
      <c r="H236" s="1">
        <v>-1059682</v>
      </c>
      <c r="I236">
        <v>0</v>
      </c>
      <c r="J236">
        <v>0</v>
      </c>
      <c r="K236" s="1">
        <v>420685</v>
      </c>
      <c r="L236" s="1">
        <v>167585</v>
      </c>
      <c r="M236" s="1">
        <v>588270</v>
      </c>
      <c r="N236" s="1">
        <v>358388</v>
      </c>
      <c r="O236" s="1">
        <v>-113024</v>
      </c>
      <c r="P236" s="1">
        <v>-669464</v>
      </c>
      <c r="Q236" s="1">
        <f t="shared" si="20"/>
        <v>556440</v>
      </c>
    </row>
    <row r="237" spans="1:17" outlineLevel="1">
      <c r="A237">
        <v>2013</v>
      </c>
      <c r="B237">
        <v>61</v>
      </c>
      <c r="C237">
        <v>37</v>
      </c>
      <c r="D237" t="s">
        <v>216</v>
      </c>
      <c r="E237">
        <v>0</v>
      </c>
      <c r="F237">
        <v>0</v>
      </c>
      <c r="G237" s="1">
        <v>-1149504</v>
      </c>
      <c r="H237" s="1">
        <v>-1149504</v>
      </c>
      <c r="I237">
        <v>0</v>
      </c>
      <c r="J237">
        <v>0</v>
      </c>
      <c r="K237" s="1">
        <v>579950</v>
      </c>
      <c r="L237" s="1">
        <v>215111</v>
      </c>
      <c r="M237" s="1">
        <v>795061</v>
      </c>
      <c r="N237" s="1">
        <v>591214</v>
      </c>
      <c r="O237" s="1">
        <v>236771</v>
      </c>
      <c r="P237" s="1">
        <v>-732228</v>
      </c>
      <c r="Q237" s="1">
        <f t="shared" si="20"/>
        <v>968999</v>
      </c>
    </row>
    <row r="238" spans="1:17" outlineLevel="1">
      <c r="A238">
        <v>2014</v>
      </c>
      <c r="B238">
        <v>61</v>
      </c>
      <c r="C238">
        <v>38</v>
      </c>
      <c r="D238" t="s">
        <v>217</v>
      </c>
      <c r="E238">
        <v>0</v>
      </c>
      <c r="F238">
        <v>0</v>
      </c>
      <c r="G238" s="1">
        <v>-1334745</v>
      </c>
      <c r="H238" s="1">
        <v>-1334745</v>
      </c>
      <c r="I238">
        <v>0</v>
      </c>
      <c r="J238">
        <v>0</v>
      </c>
      <c r="K238" s="1">
        <v>354261</v>
      </c>
      <c r="L238" s="1">
        <v>290549</v>
      </c>
      <c r="M238" s="1">
        <v>644810</v>
      </c>
      <c r="N238" s="1">
        <v>792346</v>
      </c>
      <c r="O238" s="1">
        <v>102411</v>
      </c>
      <c r="P238" s="1">
        <v>-799350</v>
      </c>
      <c r="Q238" s="1">
        <f t="shared" si="20"/>
        <v>901761</v>
      </c>
    </row>
    <row r="239" spans="1:17" outlineLevel="1">
      <c r="A239">
        <v>2015</v>
      </c>
      <c r="B239">
        <v>61</v>
      </c>
      <c r="C239">
        <v>40</v>
      </c>
      <c r="D239" t="s">
        <v>218</v>
      </c>
      <c r="E239">
        <v>0</v>
      </c>
      <c r="F239">
        <v>0</v>
      </c>
      <c r="G239" s="1">
        <v>-1215804</v>
      </c>
      <c r="H239" s="1">
        <v>-1215804</v>
      </c>
      <c r="I239">
        <v>0</v>
      </c>
      <c r="J239">
        <v>0</v>
      </c>
      <c r="K239" s="1">
        <v>251440</v>
      </c>
      <c r="L239" s="1">
        <v>200829</v>
      </c>
      <c r="M239" s="1">
        <v>452269</v>
      </c>
      <c r="N239" s="1">
        <v>467683</v>
      </c>
      <c r="O239" s="1">
        <v>-295852</v>
      </c>
      <c r="P239" s="1">
        <v>-699916</v>
      </c>
      <c r="Q239" s="1">
        <f t="shared" si="20"/>
        <v>404064</v>
      </c>
    </row>
    <row r="240" spans="1:17" outlineLevel="1">
      <c r="A240">
        <v>2016</v>
      </c>
      <c r="B240">
        <v>61</v>
      </c>
      <c r="C240">
        <v>41</v>
      </c>
      <c r="D240" t="s">
        <v>219</v>
      </c>
      <c r="E240">
        <v>0</v>
      </c>
      <c r="F240">
        <v>0</v>
      </c>
      <c r="G240" s="1">
        <v>-1293358</v>
      </c>
      <c r="H240" s="1">
        <v>-1293358</v>
      </c>
      <c r="I240">
        <v>0</v>
      </c>
      <c r="J240">
        <v>0</v>
      </c>
      <c r="K240" s="1">
        <v>278884</v>
      </c>
      <c r="L240" s="1">
        <v>251389</v>
      </c>
      <c r="M240" s="1">
        <v>530273</v>
      </c>
      <c r="N240" s="1">
        <v>676105</v>
      </c>
      <c r="O240" s="1">
        <v>-86980</v>
      </c>
      <c r="P240" s="1">
        <v>-820225</v>
      </c>
      <c r="Q240" s="1">
        <f t="shared" si="20"/>
        <v>733245</v>
      </c>
    </row>
    <row r="241" spans="1:17" outlineLevel="1">
      <c r="A241">
        <v>2017</v>
      </c>
      <c r="B241">
        <v>61</v>
      </c>
      <c r="C241">
        <v>43</v>
      </c>
      <c r="D241" t="s">
        <v>220</v>
      </c>
      <c r="E241">
        <v>0</v>
      </c>
      <c r="F241">
        <v>0</v>
      </c>
      <c r="G241" s="1">
        <v>-1214302</v>
      </c>
      <c r="H241" s="1">
        <v>-1214302</v>
      </c>
      <c r="I241">
        <v>0</v>
      </c>
      <c r="J241">
        <v>0</v>
      </c>
      <c r="K241" s="1">
        <v>324974</v>
      </c>
      <c r="L241" s="1">
        <v>169700</v>
      </c>
      <c r="M241" s="1">
        <v>494674</v>
      </c>
      <c r="N241" s="1">
        <v>507581</v>
      </c>
      <c r="O241" s="1">
        <v>-212047</v>
      </c>
      <c r="P241" s="1">
        <v>-729487</v>
      </c>
      <c r="Q241" s="1">
        <f t="shared" si="20"/>
        <v>517440</v>
      </c>
    </row>
    <row r="242" spans="1:17" outlineLevel="1">
      <c r="A242">
        <v>2018</v>
      </c>
      <c r="B242">
        <v>61</v>
      </c>
      <c r="C242">
        <v>46</v>
      </c>
      <c r="D242" t="s">
        <v>221</v>
      </c>
      <c r="E242">
        <v>0</v>
      </c>
      <c r="F242">
        <v>0</v>
      </c>
      <c r="G242" s="1">
        <v>-1187412</v>
      </c>
      <c r="H242" s="1">
        <v>-1187412</v>
      </c>
      <c r="I242">
        <v>0</v>
      </c>
      <c r="J242">
        <v>0</v>
      </c>
      <c r="K242" s="1">
        <v>404929</v>
      </c>
      <c r="L242" s="1">
        <v>141441</v>
      </c>
      <c r="M242" s="1">
        <v>546370</v>
      </c>
      <c r="N242" s="1">
        <v>493765</v>
      </c>
      <c r="O242" s="1">
        <v>-147277</v>
      </c>
      <c r="P242" s="1">
        <v>-776803</v>
      </c>
      <c r="Q242" s="1">
        <f t="shared" si="20"/>
        <v>629526</v>
      </c>
    </row>
    <row r="243" spans="1:17" outlineLevel="1">
      <c r="A243">
        <v>2019</v>
      </c>
      <c r="B243">
        <v>61</v>
      </c>
      <c r="C243">
        <v>49</v>
      </c>
      <c r="D243" t="s">
        <v>222</v>
      </c>
      <c r="E243">
        <v>0</v>
      </c>
      <c r="F243">
        <v>0</v>
      </c>
      <c r="G243" s="1">
        <v>-1349810</v>
      </c>
      <c r="H243" s="1">
        <v>-1349810</v>
      </c>
      <c r="I243">
        <v>0</v>
      </c>
      <c r="J243">
        <v>0</v>
      </c>
      <c r="K243" s="1">
        <v>2006500</v>
      </c>
      <c r="L243">
        <v>0</v>
      </c>
      <c r="M243" s="1">
        <v>2006500</v>
      </c>
      <c r="N243">
        <v>0</v>
      </c>
      <c r="O243" s="1">
        <v>656690</v>
      </c>
      <c r="P243">
        <v>0</v>
      </c>
      <c r="Q243" s="1">
        <f t="shared" si="20"/>
        <v>656690</v>
      </c>
    </row>
    <row r="244" spans="1:17" outlineLevel="1">
      <c r="A244">
        <v>2020</v>
      </c>
      <c r="B244">
        <v>61</v>
      </c>
      <c r="C244">
        <v>51</v>
      </c>
      <c r="D244" t="s">
        <v>223</v>
      </c>
      <c r="E244">
        <v>0</v>
      </c>
      <c r="F244">
        <v>0</v>
      </c>
      <c r="G244" s="1">
        <v>-1090308</v>
      </c>
      <c r="H244" s="1">
        <v>-1090308</v>
      </c>
      <c r="I244">
        <v>0</v>
      </c>
      <c r="J244">
        <v>0</v>
      </c>
      <c r="K244" s="1">
        <v>417618</v>
      </c>
      <c r="L244" s="1">
        <v>145522</v>
      </c>
      <c r="M244" s="1">
        <v>563140</v>
      </c>
      <c r="N244" s="1">
        <v>358089</v>
      </c>
      <c r="O244" s="1">
        <v>-169079</v>
      </c>
      <c r="P244" s="1">
        <v>-624778</v>
      </c>
      <c r="Q244" s="1">
        <f t="shared" si="20"/>
        <v>455699</v>
      </c>
    </row>
    <row r="245" spans="1:17" outlineLevel="1">
      <c r="A245">
        <v>2021</v>
      </c>
      <c r="B245">
        <v>61</v>
      </c>
      <c r="C245">
        <v>53</v>
      </c>
      <c r="D245" t="s">
        <v>224</v>
      </c>
      <c r="E245">
        <v>0</v>
      </c>
      <c r="F245">
        <v>0</v>
      </c>
      <c r="G245" s="1">
        <v>-1117428</v>
      </c>
      <c r="H245" s="1">
        <v>-1117428</v>
      </c>
      <c r="I245">
        <v>0</v>
      </c>
      <c r="J245">
        <v>0</v>
      </c>
      <c r="K245" s="1">
        <v>636552</v>
      </c>
      <c r="L245" s="1">
        <v>230320</v>
      </c>
      <c r="M245" s="1">
        <v>866872</v>
      </c>
      <c r="N245" s="1">
        <v>513658</v>
      </c>
      <c r="O245" s="1">
        <v>263102</v>
      </c>
      <c r="P245" s="1">
        <v>-713647</v>
      </c>
      <c r="Q245" s="1">
        <f t="shared" si="20"/>
        <v>976749</v>
      </c>
    </row>
    <row r="246" spans="1:17" outlineLevel="1">
      <c r="A246">
        <v>2022</v>
      </c>
      <c r="B246">
        <v>61</v>
      </c>
      <c r="C246">
        <v>54</v>
      </c>
      <c r="D246" t="s">
        <v>225</v>
      </c>
      <c r="E246">
        <v>0</v>
      </c>
      <c r="F246">
        <v>0</v>
      </c>
      <c r="G246" s="1">
        <v>-1290659</v>
      </c>
      <c r="H246" s="1">
        <v>-1290659</v>
      </c>
      <c r="I246">
        <v>0</v>
      </c>
      <c r="J246">
        <v>0</v>
      </c>
      <c r="K246" s="1">
        <v>299162</v>
      </c>
      <c r="L246" s="1">
        <v>222213</v>
      </c>
      <c r="M246" s="1">
        <v>521375</v>
      </c>
      <c r="N246" s="1">
        <v>704649</v>
      </c>
      <c r="O246" s="1">
        <v>-64635</v>
      </c>
      <c r="P246" s="1">
        <v>-846095</v>
      </c>
      <c r="Q246" s="1">
        <f t="shared" si="20"/>
        <v>781460</v>
      </c>
    </row>
    <row r="247" spans="1:17" outlineLevel="1">
      <c r="A247">
        <v>2023</v>
      </c>
      <c r="B247">
        <v>61</v>
      </c>
      <c r="C247">
        <v>58</v>
      </c>
      <c r="D247" t="s">
        <v>226</v>
      </c>
      <c r="E247">
        <v>0</v>
      </c>
      <c r="F247">
        <v>0</v>
      </c>
      <c r="G247" s="1">
        <v>-870915</v>
      </c>
      <c r="H247" s="1">
        <v>-870915</v>
      </c>
      <c r="I247">
        <v>0</v>
      </c>
      <c r="J247">
        <v>0</v>
      </c>
      <c r="K247" s="1">
        <v>271110</v>
      </c>
      <c r="L247" s="1">
        <v>257634</v>
      </c>
      <c r="M247" s="1">
        <v>528744</v>
      </c>
      <c r="N247" s="1">
        <v>594741</v>
      </c>
      <c r="O247" s="1">
        <v>252570</v>
      </c>
      <c r="P247" s="1">
        <v>-634676</v>
      </c>
      <c r="Q247" s="1">
        <f t="shared" si="20"/>
        <v>887246</v>
      </c>
    </row>
    <row r="248" spans="1:17" outlineLevel="1">
      <c r="A248">
        <v>2024</v>
      </c>
      <c r="B248">
        <v>61</v>
      </c>
      <c r="C248">
        <v>59</v>
      </c>
      <c r="D248" t="s">
        <v>227</v>
      </c>
      <c r="E248">
        <v>0</v>
      </c>
      <c r="F248">
        <v>0</v>
      </c>
      <c r="G248" s="1">
        <v>-1074052</v>
      </c>
      <c r="H248" s="1">
        <v>-1074052</v>
      </c>
      <c r="I248">
        <v>0</v>
      </c>
      <c r="J248">
        <v>0</v>
      </c>
      <c r="K248" s="1">
        <v>1159569</v>
      </c>
      <c r="L248" s="1">
        <v>201311</v>
      </c>
      <c r="M248" s="1">
        <v>1360880</v>
      </c>
      <c r="N248" s="1">
        <v>223303</v>
      </c>
      <c r="O248" s="1">
        <v>510131</v>
      </c>
      <c r="P248" s="1">
        <v>-850092</v>
      </c>
      <c r="Q248" s="1">
        <f t="shared" si="20"/>
        <v>1360223</v>
      </c>
    </row>
    <row r="249" spans="1:17" outlineLevel="1">
      <c r="A249">
        <v>2025</v>
      </c>
      <c r="B249">
        <v>61</v>
      </c>
      <c r="C249">
        <v>63</v>
      </c>
      <c r="D249" t="s">
        <v>228</v>
      </c>
      <c r="E249">
        <v>0</v>
      </c>
      <c r="F249">
        <v>0</v>
      </c>
      <c r="G249" s="1">
        <v>-1296190</v>
      </c>
      <c r="H249" s="1">
        <v>-1296190</v>
      </c>
      <c r="I249">
        <v>0</v>
      </c>
      <c r="J249">
        <v>0</v>
      </c>
      <c r="K249" s="1">
        <v>318643</v>
      </c>
      <c r="L249" s="1">
        <v>232864</v>
      </c>
      <c r="M249" s="1">
        <v>551507</v>
      </c>
      <c r="N249" s="1">
        <v>596260</v>
      </c>
      <c r="O249" s="1">
        <v>-148423</v>
      </c>
      <c r="P249" s="1">
        <v>-794287</v>
      </c>
      <c r="Q249" s="1">
        <f t="shared" si="20"/>
        <v>645864</v>
      </c>
    </row>
    <row r="250" spans="1:17" outlineLevel="1">
      <c r="A250">
        <v>2026</v>
      </c>
      <c r="B250">
        <v>61</v>
      </c>
      <c r="C250">
        <v>68</v>
      </c>
      <c r="D250" t="s">
        <v>229</v>
      </c>
      <c r="E250">
        <v>0</v>
      </c>
      <c r="F250">
        <v>0</v>
      </c>
      <c r="G250" s="1">
        <v>-1297270</v>
      </c>
      <c r="H250" s="1">
        <v>-1297270</v>
      </c>
      <c r="I250">
        <v>0</v>
      </c>
      <c r="J250">
        <v>0</v>
      </c>
      <c r="K250" s="1">
        <v>231635</v>
      </c>
      <c r="L250" s="1">
        <v>242497</v>
      </c>
      <c r="M250" s="1">
        <v>474132</v>
      </c>
      <c r="N250" s="1">
        <v>583700</v>
      </c>
      <c r="O250" s="1">
        <v>-239438</v>
      </c>
      <c r="P250" s="1">
        <v>-813295</v>
      </c>
      <c r="Q250" s="1">
        <f t="shared" si="20"/>
        <v>573857</v>
      </c>
    </row>
    <row r="251" spans="1:17" outlineLevel="1">
      <c r="A251">
        <v>2027</v>
      </c>
      <c r="B251">
        <v>61</v>
      </c>
      <c r="C251">
        <v>70</v>
      </c>
      <c r="D251" t="s">
        <v>230</v>
      </c>
      <c r="E251">
        <v>0</v>
      </c>
      <c r="F251">
        <v>0</v>
      </c>
      <c r="G251" s="1">
        <v>-1297270</v>
      </c>
      <c r="H251" s="1">
        <v>-1297270</v>
      </c>
      <c r="I251">
        <v>0</v>
      </c>
      <c r="J251">
        <v>0</v>
      </c>
      <c r="K251" s="1">
        <v>316371</v>
      </c>
      <c r="L251" s="1">
        <v>242497</v>
      </c>
      <c r="M251" s="1">
        <v>558868</v>
      </c>
      <c r="N251" s="1">
        <v>583700</v>
      </c>
      <c r="O251" s="1">
        <v>-154702</v>
      </c>
      <c r="P251" s="1">
        <v>-813046</v>
      </c>
      <c r="Q251" s="1">
        <f t="shared" si="20"/>
        <v>658344</v>
      </c>
    </row>
    <row r="252" spans="1:17" outlineLevel="1">
      <c r="A252">
        <v>2028</v>
      </c>
      <c r="B252">
        <v>61</v>
      </c>
      <c r="C252">
        <v>71</v>
      </c>
      <c r="D252" t="s">
        <v>231</v>
      </c>
      <c r="E252">
        <v>0</v>
      </c>
      <c r="F252">
        <v>0</v>
      </c>
      <c r="G252" s="1">
        <v>-1297263</v>
      </c>
      <c r="H252" s="1">
        <v>-1297263</v>
      </c>
      <c r="I252">
        <v>0</v>
      </c>
      <c r="J252">
        <v>0</v>
      </c>
      <c r="K252" s="1">
        <v>2814003</v>
      </c>
      <c r="L252">
        <v>0</v>
      </c>
      <c r="M252" s="1">
        <v>2814003</v>
      </c>
      <c r="N252">
        <v>0</v>
      </c>
      <c r="O252" s="1">
        <v>1516740</v>
      </c>
      <c r="P252">
        <v>0</v>
      </c>
      <c r="Q252" s="1">
        <f t="shared" si="20"/>
        <v>1516740</v>
      </c>
    </row>
    <row r="253" spans="1:17" outlineLevel="1">
      <c r="A253">
        <v>2029</v>
      </c>
      <c r="B253">
        <v>61</v>
      </c>
      <c r="C253">
        <v>73</v>
      </c>
      <c r="D253" t="s">
        <v>232</v>
      </c>
      <c r="E253">
        <v>0</v>
      </c>
      <c r="F253">
        <v>0</v>
      </c>
      <c r="G253" s="1">
        <v>-1296190</v>
      </c>
      <c r="H253" s="1">
        <v>-1296190</v>
      </c>
      <c r="I253">
        <v>0</v>
      </c>
      <c r="J253">
        <v>0</v>
      </c>
      <c r="K253" s="1">
        <v>323794</v>
      </c>
      <c r="L253" s="1">
        <v>206700</v>
      </c>
      <c r="M253" s="1">
        <v>530494</v>
      </c>
      <c r="N253" s="1">
        <v>583700</v>
      </c>
      <c r="O253" s="1">
        <v>-181996</v>
      </c>
      <c r="P253" s="1">
        <v>-843338</v>
      </c>
      <c r="Q253" s="1">
        <f t="shared" si="20"/>
        <v>661342</v>
      </c>
    </row>
    <row r="254" spans="1:17" outlineLevel="1">
      <c r="A254">
        <v>2030</v>
      </c>
      <c r="B254">
        <v>61</v>
      </c>
      <c r="C254">
        <v>74</v>
      </c>
      <c r="D254" t="s">
        <v>233</v>
      </c>
      <c r="E254">
        <v>0</v>
      </c>
      <c r="F254">
        <v>0</v>
      </c>
      <c r="G254" s="1">
        <v>-1028626</v>
      </c>
      <c r="H254" s="1">
        <v>-1028626</v>
      </c>
      <c r="I254">
        <v>0</v>
      </c>
      <c r="J254">
        <v>0</v>
      </c>
      <c r="K254" s="1">
        <v>239758</v>
      </c>
      <c r="L254" s="1">
        <v>199448</v>
      </c>
      <c r="M254" s="1">
        <v>439206</v>
      </c>
      <c r="N254" s="1">
        <v>430795</v>
      </c>
      <c r="O254" s="1">
        <v>-158625</v>
      </c>
      <c r="P254" s="1">
        <v>-647954</v>
      </c>
      <c r="Q254" s="1">
        <f t="shared" si="20"/>
        <v>489329</v>
      </c>
    </row>
    <row r="255" spans="1:17" outlineLevel="1">
      <c r="A255">
        <v>2031</v>
      </c>
      <c r="B255">
        <v>61</v>
      </c>
      <c r="C255">
        <v>75</v>
      </c>
      <c r="D255" t="s">
        <v>234</v>
      </c>
      <c r="E255">
        <v>0</v>
      </c>
      <c r="F255">
        <v>0</v>
      </c>
      <c r="G255" s="1">
        <v>-1028626</v>
      </c>
      <c r="H255" s="1">
        <v>-1028626</v>
      </c>
      <c r="I255">
        <v>0</v>
      </c>
      <c r="J255">
        <v>0</v>
      </c>
      <c r="K255" s="1">
        <v>197703</v>
      </c>
      <c r="L255" s="1">
        <v>199448</v>
      </c>
      <c r="M255" s="1">
        <v>397151</v>
      </c>
      <c r="N255" s="1">
        <v>432613</v>
      </c>
      <c r="O255" s="1">
        <v>-198862</v>
      </c>
      <c r="P255" s="1">
        <v>-647674</v>
      </c>
      <c r="Q255" s="1">
        <f t="shared" si="20"/>
        <v>448812</v>
      </c>
    </row>
    <row r="256" spans="1:17" outlineLevel="1">
      <c r="A256">
        <v>2032</v>
      </c>
      <c r="B256">
        <v>61</v>
      </c>
      <c r="C256">
        <v>76</v>
      </c>
      <c r="D256" t="s">
        <v>235</v>
      </c>
      <c r="E256">
        <v>0</v>
      </c>
      <c r="F256">
        <v>0</v>
      </c>
      <c r="G256" s="1">
        <v>-1153728</v>
      </c>
      <c r="H256" s="1">
        <v>-1153728</v>
      </c>
      <c r="I256">
        <v>0</v>
      </c>
      <c r="J256">
        <v>0</v>
      </c>
      <c r="K256" s="1">
        <v>214910</v>
      </c>
      <c r="L256" s="1">
        <v>199601</v>
      </c>
      <c r="M256" s="1">
        <v>414511</v>
      </c>
      <c r="N256" s="1">
        <v>566051</v>
      </c>
      <c r="O256" s="1">
        <v>-173166</v>
      </c>
      <c r="P256" s="1">
        <v>-734958</v>
      </c>
      <c r="Q256" s="1">
        <f t="shared" si="20"/>
        <v>561792</v>
      </c>
    </row>
    <row r="257" spans="1:17" outlineLevel="1">
      <c r="A257">
        <v>2033</v>
      </c>
      <c r="B257">
        <v>61</v>
      </c>
      <c r="C257">
        <v>77</v>
      </c>
      <c r="D257" t="s">
        <v>236</v>
      </c>
      <c r="E257">
        <v>0</v>
      </c>
      <c r="F257">
        <v>0</v>
      </c>
      <c r="G257" s="1">
        <v>-1154076</v>
      </c>
      <c r="H257" s="1">
        <v>-1154076</v>
      </c>
      <c r="I257">
        <v>0</v>
      </c>
      <c r="J257">
        <v>0</v>
      </c>
      <c r="K257" s="1">
        <v>217708</v>
      </c>
      <c r="L257" s="1">
        <v>199603</v>
      </c>
      <c r="M257" s="1">
        <v>417311</v>
      </c>
      <c r="N257" s="1">
        <v>566055</v>
      </c>
      <c r="O257" s="1">
        <v>-170710</v>
      </c>
      <c r="P257" s="1">
        <v>-732451</v>
      </c>
      <c r="Q257" s="1">
        <f t="shared" si="20"/>
        <v>561741</v>
      </c>
    </row>
    <row r="258" spans="1:17" outlineLevel="1">
      <c r="A258">
        <v>2034</v>
      </c>
      <c r="B258">
        <v>61</v>
      </c>
      <c r="C258">
        <v>81</v>
      </c>
      <c r="D258" t="s">
        <v>237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 s="1">
        <v>-10815</v>
      </c>
      <c r="O258" s="1">
        <v>-10815</v>
      </c>
      <c r="P258">
        <v>0</v>
      </c>
      <c r="Q258" s="1">
        <f t="shared" si="20"/>
        <v>-10815</v>
      </c>
    </row>
    <row r="259" spans="1:17" outlineLevel="1">
      <c r="A259">
        <v>2035</v>
      </c>
      <c r="B259">
        <v>61</v>
      </c>
      <c r="C259">
        <v>84</v>
      </c>
      <c r="D259" t="s">
        <v>238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 s="1">
        <v>17573000</v>
      </c>
      <c r="Q259" s="1">
        <f t="shared" si="20"/>
        <v>-17573000</v>
      </c>
    </row>
    <row r="260" spans="1:17" outlineLevel="1">
      <c r="A260">
        <v>2036</v>
      </c>
      <c r="B260">
        <v>61</v>
      </c>
      <c r="C260">
        <v>89</v>
      </c>
      <c r="D260" t="s">
        <v>239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 s="1">
        <f t="shared" si="20"/>
        <v>0</v>
      </c>
    </row>
    <row r="261" spans="1:17" s="14" customFormat="1">
      <c r="A261" s="14">
        <v>21</v>
      </c>
      <c r="B261" s="14">
        <v>63</v>
      </c>
      <c r="D261" s="14" t="s">
        <v>240</v>
      </c>
      <c r="E261" s="14">
        <v>0</v>
      </c>
      <c r="F261" s="14">
        <v>0</v>
      </c>
      <c r="G261" s="15">
        <v>-32855536</v>
      </c>
      <c r="H261" s="15">
        <v>-32855536</v>
      </c>
      <c r="I261" s="14">
        <v>0</v>
      </c>
      <c r="J261" s="14">
        <v>0</v>
      </c>
      <c r="K261" s="15">
        <v>8006762</v>
      </c>
      <c r="L261" s="15">
        <v>9666866</v>
      </c>
      <c r="M261" s="15">
        <v>17673628</v>
      </c>
      <c r="N261" s="15">
        <v>24697394</v>
      </c>
      <c r="O261" s="15">
        <v>9515486</v>
      </c>
      <c r="P261" s="15">
        <v>23875000</v>
      </c>
      <c r="Q261" s="15">
        <f>O261-P261</f>
        <v>-14359514</v>
      </c>
    </row>
    <row r="262" spans="1:17" outlineLevel="1">
      <c r="A262">
        <v>211</v>
      </c>
      <c r="B262">
        <v>63</v>
      </c>
      <c r="C262">
        <v>21</v>
      </c>
      <c r="D262" t="s">
        <v>240</v>
      </c>
      <c r="E262">
        <v>0</v>
      </c>
      <c r="F262">
        <v>0</v>
      </c>
      <c r="G262" s="1">
        <v>-32855536</v>
      </c>
      <c r="H262" s="1">
        <v>-32855536</v>
      </c>
      <c r="I262">
        <v>0</v>
      </c>
      <c r="J262">
        <v>0</v>
      </c>
      <c r="K262" s="1">
        <v>8006762</v>
      </c>
      <c r="L262" s="1">
        <v>9666866</v>
      </c>
      <c r="M262" s="1">
        <v>17673628</v>
      </c>
      <c r="N262">
        <v>0</v>
      </c>
      <c r="O262" s="1">
        <v>-15181908</v>
      </c>
      <c r="P262" s="1">
        <v>23875000</v>
      </c>
      <c r="Q262" s="1">
        <f>O262-P262</f>
        <v>-39056908</v>
      </c>
    </row>
    <row r="263" spans="1:17" outlineLevel="1">
      <c r="A263">
        <v>212</v>
      </c>
      <c r="B263">
        <v>63</v>
      </c>
      <c r="C263">
        <v>84</v>
      </c>
      <c r="D263" t="s">
        <v>238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 s="1">
        <v>24697394</v>
      </c>
      <c r="O263" s="1">
        <v>24697394</v>
      </c>
      <c r="P263">
        <v>0</v>
      </c>
      <c r="Q263" s="1">
        <f>O263-P263</f>
        <v>24697394</v>
      </c>
    </row>
    <row r="264" spans="1:17" s="14" customFormat="1">
      <c r="A264" s="14">
        <v>22</v>
      </c>
      <c r="B264" s="14">
        <v>65</v>
      </c>
      <c r="D264" s="14" t="s">
        <v>241</v>
      </c>
      <c r="E264" s="14">
        <v>0</v>
      </c>
      <c r="F264" s="14">
        <v>0</v>
      </c>
      <c r="G264" s="15">
        <v>-155047692</v>
      </c>
      <c r="H264" s="15">
        <v>-155047692</v>
      </c>
      <c r="I264" s="14">
        <v>0</v>
      </c>
      <c r="J264" s="14">
        <v>0</v>
      </c>
      <c r="K264" s="15">
        <v>58147318</v>
      </c>
      <c r="L264" s="15">
        <v>22096250</v>
      </c>
      <c r="M264" s="15">
        <v>80243568</v>
      </c>
      <c r="N264" s="15">
        <v>53747626</v>
      </c>
      <c r="O264" s="15">
        <v>-21056498</v>
      </c>
      <c r="P264" s="15">
        <v>-23978556</v>
      </c>
      <c r="Q264" s="15">
        <f>O264-P264</f>
        <v>2922058</v>
      </c>
    </row>
    <row r="265" spans="1:17" outlineLevel="1">
      <c r="A265">
        <v>221</v>
      </c>
      <c r="B265">
        <v>65</v>
      </c>
      <c r="C265">
        <v>4</v>
      </c>
      <c r="D265" t="s">
        <v>242</v>
      </c>
      <c r="E265">
        <v>0</v>
      </c>
      <c r="F265">
        <v>0</v>
      </c>
      <c r="G265" s="1">
        <v>-155047692</v>
      </c>
      <c r="H265" s="1">
        <v>-155047692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 s="1">
        <v>-155047692</v>
      </c>
      <c r="P265" s="1">
        <v>-155808000</v>
      </c>
      <c r="Q265" s="1">
        <f t="shared" ref="Q265:Q270" si="21">O265-P265</f>
        <v>760308</v>
      </c>
    </row>
    <row r="266" spans="1:17" outlineLevel="1">
      <c r="A266">
        <v>222</v>
      </c>
      <c r="B266">
        <v>65</v>
      </c>
      <c r="C266">
        <v>12</v>
      </c>
      <c r="D266" t="s">
        <v>243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 s="1">
        <v>52347312</v>
      </c>
      <c r="L266">
        <v>0</v>
      </c>
      <c r="M266" s="1">
        <v>52347312</v>
      </c>
      <c r="N266">
        <v>0</v>
      </c>
      <c r="O266" s="1">
        <v>52347312</v>
      </c>
      <c r="P266" s="1">
        <v>48924000</v>
      </c>
      <c r="Q266" s="1">
        <f t="shared" si="21"/>
        <v>3423312</v>
      </c>
    </row>
    <row r="267" spans="1:17" outlineLevel="1">
      <c r="A267">
        <v>223</v>
      </c>
      <c r="B267">
        <v>65</v>
      </c>
      <c r="C267">
        <v>41</v>
      </c>
      <c r="D267" t="s">
        <v>244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 s="1">
        <v>1349902</v>
      </c>
      <c r="L267">
        <v>0</v>
      </c>
      <c r="M267" s="1">
        <v>1349902</v>
      </c>
      <c r="N267">
        <v>0</v>
      </c>
      <c r="O267" s="1">
        <v>1349902</v>
      </c>
      <c r="P267" s="1">
        <v>1349000</v>
      </c>
      <c r="Q267" s="1">
        <f t="shared" si="21"/>
        <v>902</v>
      </c>
    </row>
    <row r="268" spans="1:17" outlineLevel="1">
      <c r="A268">
        <v>224</v>
      </c>
      <c r="B268">
        <v>65</v>
      </c>
      <c r="C268">
        <v>42</v>
      </c>
      <c r="D268" t="s">
        <v>245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 s="1">
        <v>4450104</v>
      </c>
      <c r="L268">
        <v>0</v>
      </c>
      <c r="M268" s="1">
        <v>4450104</v>
      </c>
      <c r="N268">
        <v>0</v>
      </c>
      <c r="O268" s="1">
        <v>4450104</v>
      </c>
      <c r="P268" s="1">
        <v>6319000</v>
      </c>
      <c r="Q268" s="1">
        <f t="shared" si="21"/>
        <v>-1868896</v>
      </c>
    </row>
    <row r="269" spans="1:17" outlineLevel="1">
      <c r="A269">
        <v>225</v>
      </c>
      <c r="B269">
        <v>65</v>
      </c>
      <c r="C269">
        <v>84</v>
      </c>
      <c r="D269" t="s">
        <v>192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 s="1">
        <v>53747626</v>
      </c>
      <c r="O269" s="1">
        <v>53747626</v>
      </c>
      <c r="P269" s="1">
        <v>53256000</v>
      </c>
      <c r="Q269" s="1">
        <f t="shared" si="21"/>
        <v>491626</v>
      </c>
    </row>
    <row r="270" spans="1:17" outlineLevel="1">
      <c r="A270">
        <v>226</v>
      </c>
      <c r="B270">
        <v>65</v>
      </c>
      <c r="C270">
        <v>89</v>
      </c>
      <c r="D270" t="s">
        <v>2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 s="1">
        <v>22096250</v>
      </c>
      <c r="M270" s="1">
        <v>22096250</v>
      </c>
      <c r="N270">
        <v>0</v>
      </c>
      <c r="O270" s="1">
        <v>22096250</v>
      </c>
      <c r="P270" s="1">
        <v>21981444</v>
      </c>
      <c r="Q270" s="1">
        <f t="shared" si="21"/>
        <v>114806</v>
      </c>
    </row>
    <row r="272" spans="1:17" ht="15.75" thickBot="1">
      <c r="N272" s="4" t="s">
        <v>259</v>
      </c>
      <c r="O272" s="5">
        <f>O204+O209+O215+O224+O261+O264</f>
        <v>-77807533</v>
      </c>
      <c r="P272" s="5">
        <f>P204+P209+P215+P224+P261+P264</f>
        <v>-62825251</v>
      </c>
      <c r="Q272" s="5">
        <f>Q204+Q209+Q215+Q224+Q261+Q264</f>
        <v>-14982282</v>
      </c>
    </row>
    <row r="273" spans="14:17" ht="15.75" thickTop="1"/>
    <row r="274" spans="14:17">
      <c r="N274" s="6" t="s">
        <v>260</v>
      </c>
      <c r="O274" s="1">
        <v>16165000</v>
      </c>
      <c r="P274" s="1">
        <v>16165000</v>
      </c>
      <c r="Q274" s="15">
        <f>O274-P274</f>
        <v>0</v>
      </c>
    </row>
    <row r="276" spans="14:17" ht="15.75" thickBot="1">
      <c r="N276" s="4" t="s">
        <v>261</v>
      </c>
      <c r="O276" s="5">
        <f>O202+O272+O274</f>
        <v>-30700181</v>
      </c>
      <c r="P276" s="5">
        <f>P202+P272+P274</f>
        <v>-33784683</v>
      </c>
      <c r="Q276" s="5">
        <f>Q202+Q272+Q274</f>
        <v>3084502</v>
      </c>
    </row>
    <row r="277" spans="14:17" ht="15.75" thickTop="1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5"/>
  <sheetData>
    <row r="1" spans="1:1">
      <c r="A1" t="s">
        <v>265</v>
      </c>
    </row>
    <row r="2" spans="1:1">
      <c r="A2" t="s">
        <v>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Hörður R. Einarsson</dc:creator>
  <cp:lastModifiedBy>Pétur Jens Lockton</cp:lastModifiedBy>
  <cp:lastPrinted>2013-08-22T15:02:53Z</cp:lastPrinted>
  <dcterms:created xsi:type="dcterms:W3CDTF">2013-08-22T14:20:01Z</dcterms:created>
  <dcterms:modified xsi:type="dcterms:W3CDTF">2014-05-13T14:44:59Z</dcterms:modified>
</cp:coreProperties>
</file>